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A2A29F10-90BA-443A-8B4F-037FE6C7BA48}" xr6:coauthVersionLast="47" xr6:coauthVersionMax="47" xr10:uidLastSave="{00000000-0000-0000-0000-000000000000}"/>
  <bookViews>
    <workbookView xWindow="30" yWindow="60" windowWidth="20460" windowHeight="10860" xr2:uid="{00000000-000D-0000-FFFF-FFFF00000000}"/>
  </bookViews>
  <sheets>
    <sheet name="TH" sheetId="3" r:id="rId1"/>
    <sheet name="Sheet1" sheetId="1" r:id="rId2"/>
  </sheets>
  <definedNames>
    <definedName name="_xlnm._FilterDatabase" localSheetId="0" hidden="1">TH!$A$8:$E$29</definedName>
    <definedName name="_xlnm.Print_Area" localSheetId="0">TH!$A$1:$F$870</definedName>
    <definedName name="_xlnm.Print_Titles" localSheetId="0">TH!$8:$9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3" l="1"/>
  <c r="J29" i="3" l="1"/>
  <c r="J30" i="3" s="1"/>
  <c r="J28" i="3"/>
  <c r="M29" i="3"/>
  <c r="M30" i="3" s="1"/>
  <c r="M28" i="3"/>
  <c r="M25" i="3"/>
  <c r="M36" i="3"/>
  <c r="L36" i="3" s="1"/>
  <c r="M35" i="3"/>
  <c r="K26" i="3" s="1"/>
  <c r="M26" i="3" s="1"/>
  <c r="L34" i="3"/>
  <c r="L35" i="3" l="1"/>
  <c r="E719" i="3"/>
  <c r="E717" i="3"/>
  <c r="E720" i="3" s="1"/>
  <c r="E716" i="3"/>
  <c r="H595" i="3"/>
  <c r="H594" i="3"/>
  <c r="H593" i="3"/>
  <c r="H585" i="3"/>
  <c r="H586" i="3" s="1"/>
  <c r="H584" i="3"/>
  <c r="H575" i="3"/>
  <c r="H553" i="3"/>
  <c r="H551" i="3"/>
  <c r="H550" i="3"/>
  <c r="H547" i="3"/>
  <c r="H548" i="3" s="1"/>
  <c r="H546" i="3"/>
  <c r="H540" i="3"/>
  <c r="H539" i="3" s="1"/>
  <c r="H535" i="3"/>
  <c r="H538" i="3" s="1"/>
  <c r="H534" i="3"/>
  <c r="H530" i="3"/>
  <c r="H531" i="3" s="1"/>
  <c r="H529" i="3"/>
  <c r="H528" i="3" s="1"/>
  <c r="H527" i="3"/>
  <c r="H526" i="3"/>
  <c r="H525" i="3" s="1"/>
  <c r="H520" i="3"/>
  <c r="H519" i="3"/>
  <c r="H517" i="3"/>
  <c r="H516" i="3"/>
  <c r="H509" i="3"/>
  <c r="H506" i="3"/>
  <c r="H508" i="3" s="1"/>
  <c r="H493" i="3"/>
  <c r="H486" i="3"/>
  <c r="H485" i="3"/>
  <c r="H483" i="3"/>
  <c r="H491" i="3" s="1"/>
  <c r="H481" i="3"/>
  <c r="H478" i="3"/>
  <c r="H477" i="3"/>
  <c r="H475" i="3"/>
  <c r="H474" i="3"/>
  <c r="H472" i="3"/>
  <c r="H471" i="3"/>
  <c r="H470" i="3"/>
  <c r="H469" i="3"/>
  <c r="H468" i="3"/>
  <c r="H467" i="3"/>
  <c r="H466" i="3"/>
  <c r="H463" i="3"/>
  <c r="H462" i="3"/>
  <c r="H461" i="3"/>
  <c r="H460" i="3"/>
  <c r="H446" i="3"/>
  <c r="H428" i="3"/>
  <c r="H426" i="3"/>
  <c r="H424" i="3"/>
  <c r="H422" i="3"/>
  <c r="H421" i="3"/>
  <c r="H420" i="3"/>
  <c r="H415" i="3"/>
  <c r="H414" i="3"/>
  <c r="H412" i="3"/>
  <c r="H402" i="3"/>
  <c r="H401" i="3"/>
  <c r="H400" i="3"/>
  <c r="H399" i="3"/>
  <c r="H398" i="3"/>
  <c r="H397" i="3"/>
  <c r="H396" i="3"/>
  <c r="H395" i="3"/>
  <c r="H393" i="3"/>
  <c r="H392" i="3"/>
  <c r="H391" i="3"/>
  <c r="H390" i="3"/>
  <c r="H389" i="3"/>
  <c r="H385" i="3"/>
  <c r="H384" i="3"/>
  <c r="H383" i="3"/>
  <c r="E718" i="3" l="1"/>
  <c r="H436" i="3"/>
  <c r="H435" i="3"/>
  <c r="H434" i="3"/>
  <c r="H433" i="3"/>
  <c r="H442" i="3"/>
  <c r="H441" i="3"/>
  <c r="H423" i="3"/>
  <c r="H411" i="3"/>
  <c r="H427" i="3"/>
  <c r="H425" i="3"/>
  <c r="H410" i="3"/>
  <c r="H447" i="3"/>
  <c r="H416" i="3"/>
  <c r="H382" i="3"/>
  <c r="H381" i="3"/>
  <c r="H430" i="3" s="1"/>
  <c r="H514" i="3"/>
  <c r="H512" i="3"/>
  <c r="H511" i="3"/>
  <c r="H513" i="3" s="1"/>
  <c r="H510" i="3"/>
  <c r="H542" i="3"/>
  <c r="H537" i="3"/>
  <c r="H536" i="3"/>
  <c r="H386" i="3"/>
  <c r="H570" i="3"/>
  <c r="H569" i="3" s="1"/>
  <c r="H404" i="3"/>
  <c r="H405" i="3"/>
  <c r="H524" i="3"/>
  <c r="H523" i="3" s="1"/>
  <c r="H522" i="3"/>
  <c r="H521" i="3" s="1"/>
  <c r="H407" i="3"/>
  <c r="H497" i="3"/>
  <c r="H499" i="3"/>
  <c r="H501" i="3" s="1"/>
  <c r="H489" i="3"/>
  <c r="H437" i="3"/>
  <c r="H406" i="3"/>
  <c r="H431" i="3"/>
  <c r="H413" i="3"/>
  <c r="H464" i="3"/>
  <c r="H578" i="3"/>
  <c r="H482" i="3"/>
  <c r="H487" i="3" s="1"/>
  <c r="H507" i="3"/>
  <c r="H394" i="3"/>
  <c r="H403" i="3"/>
  <c r="H465" i="3"/>
  <c r="E722" i="3" l="1"/>
  <c r="E721" i="3"/>
  <c r="H449" i="3"/>
  <c r="H448" i="3"/>
  <c r="H544" i="3"/>
  <c r="H543" i="3" s="1"/>
  <c r="H541" i="3"/>
  <c r="H451" i="3"/>
  <c r="H450" i="3"/>
  <c r="H409" i="3"/>
  <c r="H408" i="3"/>
  <c r="H582" i="3"/>
  <c r="H581" i="3"/>
  <c r="H572" i="3"/>
  <c r="H571" i="3" s="1"/>
  <c r="H558" i="3"/>
  <c r="H417" i="3"/>
  <c r="H432" i="3"/>
  <c r="H496" i="3"/>
  <c r="H495" i="3"/>
  <c r="H492" i="3"/>
  <c r="H498" i="3" s="1"/>
  <c r="H490" i="3"/>
  <c r="H387" i="3"/>
  <c r="H388" i="3"/>
  <c r="H452" i="3"/>
  <c r="H458" i="3"/>
  <c r="H453" i="3"/>
  <c r="H456" i="3"/>
  <c r="H455" i="3"/>
  <c r="H557" i="3" l="1"/>
  <c r="H556" i="3"/>
  <c r="H503" i="3"/>
  <c r="H502" i="3"/>
  <c r="H504" i="3"/>
  <c r="H443" i="3"/>
  <c r="H438" i="3"/>
  <c r="H454" i="3"/>
  <c r="H457" i="3"/>
  <c r="H419" i="3"/>
  <c r="H418" i="3"/>
  <c r="H440" i="3" l="1"/>
  <c r="H439" i="3"/>
  <c r="H444" i="3"/>
  <c r="H445" i="3"/>
  <c r="F375" i="3" l="1"/>
  <c r="F368" i="3"/>
  <c r="F370" i="3" s="1"/>
  <c r="F369" i="3" s="1"/>
  <c r="F367" i="3"/>
  <c r="F376" i="3" s="1"/>
  <c r="F292" i="3"/>
  <c r="F295" i="3" s="1"/>
  <c r="F296" i="3" s="1"/>
  <c r="F249" i="3"/>
  <c r="F180" i="3"/>
  <c r="F179" i="3"/>
  <c r="F174" i="3"/>
  <c r="F175" i="3" s="1"/>
  <c r="F154" i="3"/>
  <c r="F155" i="3" s="1"/>
  <c r="F61" i="3"/>
  <c r="F54" i="3"/>
  <c r="F55" i="3" s="1"/>
  <c r="F53" i="3"/>
  <c r="F26" i="3"/>
  <c r="F56" i="3" l="1"/>
  <c r="F57" i="3"/>
  <c r="F58" i="3" s="1"/>
  <c r="F59" i="3" s="1"/>
  <c r="F60" i="3" s="1"/>
</calcChain>
</file>

<file path=xl/sharedStrings.xml><?xml version="1.0" encoding="utf-8"?>
<sst xmlns="http://schemas.openxmlformats.org/spreadsheetml/2006/main" count="2093" uniqueCount="1464">
  <si>
    <t xml:space="preserve">   HỘI ĐỒNG NHÂN DÂN</t>
  </si>
  <si>
    <t>CỘNG HÒA XÃ HỘ CHỦ NGHĨA VIỆT NAM</t>
  </si>
  <si>
    <t>Độc lập - Tự do - Hạnh phúc</t>
  </si>
  <si>
    <t>Tên đường</t>
  </si>
  <si>
    <t>Đoạn đường</t>
  </si>
  <si>
    <t>Từ</t>
  </si>
  <si>
    <t>Đến</t>
  </si>
  <si>
    <t>XÃ DIỄN HỒNG (NAY LÀ XÃ ĐỨC CHÂU)</t>
  </si>
  <si>
    <t>CÁC TUYẾN ĐƯỜNG CÒN LẠI TẠI CÁC XÓM</t>
  </si>
  <si>
    <t>Khối Bắc</t>
  </si>
  <si>
    <t>Dong 2 khu dân cư đông Quốc lộ 1A (sau nhà khách sạn Minh Hưng )</t>
  </si>
  <si>
    <t>Từ nhà lối ông đất Quỳnh tiến về phía nam toàn bộ lô đấu giá
(Từ thửa 7, tờ bản đồ số 16)</t>
  </si>
  <si>
    <t>Đến phía tây ao Trung Hồng các lô đấu giá còn lại
(Đến thửa 92, tờ bản đồ 16)</t>
  </si>
  <si>
    <t>Khối Nam</t>
  </si>
  <si>
    <t>1.1</t>
  </si>
  <si>
    <t>Dong 2 khu dân cư đông Quốc lộ 1A (sau xe đạp điện Hiếu Thơ)</t>
  </si>
  <si>
    <t>Từ phía nam đường bê tông lên đồng Lò Vôi
(Từ thửa 444,462 tờ bản đồ 8)</t>
  </si>
  <si>
    <t>Đến đường bê tông lên đồng Đàng Ngang
(Đến thửa 461, thửa 479 tờ bản đồ 8)</t>
  </si>
  <si>
    <t>XÃ DIỄN PHONG (NAY LÀ XÃ ĐỨC CHÂU)</t>
  </si>
  <si>
    <t>Xóm Nha Nghi</t>
  </si>
  <si>
    <t>Trục chính liên xã xóm Nha Nghi
(Dong 2 đấu giá)</t>
  </si>
  <si>
    <t>Vùng ao Nhãn cửa Truông từ thửa 606, tờ bản đồ 4</t>
  </si>
  <si>
    <t>Đến cuối đường bê tông giáp nhà ông Quế Tân
(Đến thửa 645, tờ bản đồ 4)</t>
  </si>
  <si>
    <t>Xóm Vinh Tiên</t>
  </si>
  <si>
    <t>Đường xóm
(vùng xem dắm xóm Vình Tiên)</t>
  </si>
  <si>
    <t>Từ thửa 280, tờ bản đồ số 12</t>
  </si>
  <si>
    <t>Đến thửa 296, tbđ 12</t>
  </si>
  <si>
    <t>Xóm Hướng Dương</t>
  </si>
  <si>
    <t>Đường liên xã
(vùng xem dắm xóm Hướng Dương)</t>
  </si>
  <si>
    <t xml:space="preserve"> Từ thửa 338 - 345, tbđ 11</t>
  </si>
  <si>
    <t>Đến thửa 350 - 353, tbđ 11</t>
  </si>
  <si>
    <t>I- xã Đức Châu</t>
  </si>
  <si>
    <t>Khu quy hoạch chia lô đất ở tại vị trí 1: Vùng Cồn Vang, thôn Hưng Tân, xã Diễn Kỷ  (UBND huyện phê duyệt quy hoạch tại Quyết định số số 2108/QĐ-UBND ngày 17/7/2023 của UBND huyện Diễn Châu về việc phê đồ án quy hoạch chi tiết xây dựng ( tỷ lệ 1/500) chia lô đất ở dân cư tại  xã Đức Châu (xã Diễn Kỷ, huyện Diễn Châu cũ)</t>
  </si>
  <si>
    <t>Đường quy hoạch 36 m</t>
  </si>
  <si>
    <t>Từ Lô số V1C-17</t>
  </si>
  <si>
    <t>Đến Lô số V1A-07</t>
  </si>
  <si>
    <t>1.2</t>
  </si>
  <si>
    <t>Đường quy hoạch 9.5 m</t>
  </si>
  <si>
    <t>Đến Lô số 1A-01</t>
  </si>
  <si>
    <t>Đến Lô số V1C-08</t>
  </si>
  <si>
    <t>Khu quy hoạch chia lô đất ở vị trí 2: Vùng đồng Chùa, thôn Đông Kỷ B, xã Đức Châu  (UBND huyện phê duyệt quy hoạch tại Quyết định số số 2108/QĐ-UBND ngày 17/7/2023 của UBND huyện Diễn Châu về việc phê đồ án quy hoạch chi tiết xây dựng ( tỷ lệ 1/500) chia lô đất ở dân cư tại xã Đức Châu (xã Diễn Kỷ, huyện Diễn Châu cũ)</t>
  </si>
  <si>
    <t>2.1</t>
  </si>
  <si>
    <t>Từ Lô số V2A-01</t>
  </si>
  <si>
    <t>Đến Lô số V2C-06</t>
  </si>
  <si>
    <t>2.2</t>
  </si>
  <si>
    <t>Đường quy hoạch 18 m</t>
  </si>
  <si>
    <t>Đến Lô số V2C-12</t>
  </si>
  <si>
    <t>Đến Lô số V2C-22</t>
  </si>
  <si>
    <t>2.3</t>
  </si>
  <si>
    <t>Đường quy hoạch 15 m</t>
  </si>
  <si>
    <t>Đến Lô số V23-13</t>
  </si>
  <si>
    <t>Đến Lô số V2A-13</t>
  </si>
  <si>
    <t>2.4</t>
  </si>
  <si>
    <t>Đường quy hoạch 13.5 m</t>
  </si>
  <si>
    <t>Đến Lô số V2A-24</t>
  </si>
  <si>
    <t>Khu Quy hoạch chia lô khu tái định cư phục vụ GPMB dự án đường sắt tốc độ cao trục Bắc Nam tại thôn Xuân Khánh xã Đức Châu; Quyết định 628/QĐ-UBND, ngày 17/12/2025 của UBND xã Đức Châu Quyết định chủ trương công trình hạ tầng chia lô đất ở tái định cư thôn Xuân Khánh, xã Đức Châu</t>
  </si>
  <si>
    <t>3.1</t>
  </si>
  <si>
    <t>Đường nhựa giáp Quốc lộ 1A</t>
  </si>
  <si>
    <t>Từ Lô số A-01</t>
  </si>
  <si>
    <t>Đến Lô số E-05</t>
  </si>
  <si>
    <t>3.2</t>
  </si>
  <si>
    <t>Đường quy hoạch 18 m (36m)</t>
  </si>
  <si>
    <t>Từ Lô số E-10</t>
  </si>
  <si>
    <t>Đến Lô số E-13</t>
  </si>
  <si>
    <t>3.3</t>
  </si>
  <si>
    <t>Đường quy hoạch 12 m</t>
  </si>
  <si>
    <t>Từ Lô số D-10</t>
  </si>
  <si>
    <t>Đến Lô số D-13</t>
  </si>
  <si>
    <t>3.4</t>
  </si>
  <si>
    <t>Từ Lô số C-06</t>
  </si>
  <si>
    <t>Đến Lô số C-09</t>
  </si>
  <si>
    <t>Khu Quy hoạch chia lô khu tái định cư phục vụ GPMB dự án đường sắt tốc độ cao trục Bắc Nam tại thôn Mỹ Lý xã Đức Châu. Quyết định 629/QĐ-UBND, ngày 17/12/2025 của UBND xã Đức Châu Quyết định chủ trương công trình hạ tầng chia lô đất ở tái định cư thôn Mỹ Lý, xã Đức Châu</t>
  </si>
  <si>
    <t>4.1</t>
  </si>
  <si>
    <t>Đường quy hoạch 9 m</t>
  </si>
  <si>
    <t>Từ Lô số C-01</t>
  </si>
  <si>
    <t>4.2</t>
  </si>
  <si>
    <t>Đường quy hoạch 6 m</t>
  </si>
  <si>
    <t>Từ Lô số C-02</t>
  </si>
  <si>
    <t>4.3</t>
  </si>
  <si>
    <t>Từ Lô số A-02</t>
  </si>
  <si>
    <t>Đến Lô số A-09</t>
  </si>
  <si>
    <t>Khu Quy hoạch chia lô đất ở dân cư vị trí 2 tại xóm Xuân Bắc, xã Đức Châu (xã Diễn Vạn cũ) Quyết định số 1305/QĐ-UBND ngày 14/5/2021 của UBND huyện Diễn Châu về việc phê duyệt điều chỉnh mặt bằng Quy hoạch chia lô đất ở dân cư tại vị trí 2-xóm Xuân Bắc, xã Diễn Vạn, huyện Diễn Châu</t>
  </si>
  <si>
    <t>5.1</t>
  </si>
  <si>
    <t>Từ thửa số 187, bản đồ 71</t>
  </si>
  <si>
    <t>Đến thửa 154, bản đồ 71</t>
  </si>
  <si>
    <t>5.2</t>
  </si>
  <si>
    <t>Đường quy hoạch 16 m</t>
  </si>
  <si>
    <t>Từ thửa số 165, bản đồ 71</t>
  </si>
  <si>
    <t>Đến thửa 191, bản đồ 71</t>
  </si>
  <si>
    <t>5.3</t>
  </si>
  <si>
    <t>Đường quy hoạch 8,5 m</t>
  </si>
  <si>
    <t>Từ thửa số 176, bản đồ 71</t>
  </si>
  <si>
    <t>Đến thửa 153, bản đồ 71</t>
  </si>
  <si>
    <t>Khu Quy hoạch chia lô đất ở dân cư tại xóm Đồng Én, xã Đức Châu (xã Diễn Vạn cũ) Quyết định số 1583/QĐ-UBND ngày 02/06/2022 của UBND huyện Diễn Châu về việc phê duyệt Bản đồ quy hoạch điều chỉnh chia lô đất ở dân cư (để đấu giá) tại vùng Đồng Én, xã Diễn Vạn huyện Diễn Châu</t>
  </si>
  <si>
    <t>6.1</t>
  </si>
  <si>
    <t>Từ Lô số L-01; Thửa 493, bản đồ 35</t>
  </si>
  <si>
    <t>Đến Lô số L-12; Thửa 397, bản đồ 35</t>
  </si>
  <si>
    <t>6.2</t>
  </si>
  <si>
    <t>Từ Lô số L-13; Thửa 422, bản đồ 35</t>
  </si>
  <si>
    <t>Đến Lô số L-15; Thửa 445, bản đồ 35</t>
  </si>
  <si>
    <t xml:space="preserve">Khu Quy hoạch chia lô đất ở dân cư  tại thôn Tân Trai (thôn 1 cũ), xã Đức Châu (xã Diễn Kỷ cũ) </t>
  </si>
  <si>
    <t>Đường hiện trạng 4m</t>
  </si>
  <si>
    <t>Từ thửa số 48, bản đồ 75</t>
  </si>
  <si>
    <t>Đến thửa 195, bản đồ 75</t>
  </si>
  <si>
    <t>II - xã Hải Châu</t>
  </si>
  <si>
    <t>I.</t>
  </si>
  <si>
    <t>Quyết định số 2775/QĐ-UBND ngày 02/10/2018 của UBND huyện Diễn Châu về việc phê duyệt đồ án Quy hoạch chi tiết tỷ lệ 1/500 Chia lô đất ở dân cư tại xã Diễn Kim, huyện Diễn Châu (nay là xã Hải Châu); Quyết định số 337/QĐ-UBND ngày 18/3/2026 của UBND xã Hải Châu về việc phê duyệt Mặt bằng điều chỉnh Quy hoạch chi tiết tỷ lệ 1/500, Quy hoạch cắm mốc chia lô đất ở dân cư xã Diễn Kim tại xứ Đồng Đập xóm Xuân Châu, xóm Phú Thành, xã Hải Châu, tỉnh Nghệ An; Quyết định số 518/QĐ-UBND ngày 26/4/2026 của UBND xã Hải Châu về việc phê duyệt chủ trương đầu tư dự án: Hạ tầng dân cư nông thôn vị trí Quy hoạch Đồng Đập xóm Xuân Châu và xóm Phú Thành, xã Hải Châu.</t>
  </si>
  <si>
    <t>Đường quy hoạch 16,5 m</t>
  </si>
  <si>
    <t>Lô số S-01</t>
  </si>
  <si>
    <t>Lô số  S-04</t>
  </si>
  <si>
    <t>Lô số S-05; S-06; S-21; S-22</t>
  </si>
  <si>
    <t>Lô số S-07</t>
  </si>
  <si>
    <t>Lô số  S-20</t>
  </si>
  <si>
    <t>Lô số S-23</t>
  </si>
  <si>
    <t>Lô số  S-26</t>
  </si>
  <si>
    <t>Lô số S-27; S-42; S-59; S-64; S-71; S-75; S-81</t>
  </si>
  <si>
    <t>Lô số S-28</t>
  </si>
  <si>
    <t>Lô số  S-41</t>
  </si>
  <si>
    <t>Lô số S-60</t>
  </si>
  <si>
    <t>Lô số  S-63</t>
  </si>
  <si>
    <t>Lô số S-72</t>
  </si>
  <si>
    <t>Lô số  S-74</t>
  </si>
  <si>
    <t>Lô số S-82</t>
  </si>
  <si>
    <t>Lô số  S-83</t>
  </si>
  <si>
    <t>Lô số S-43; S-58; S-65; S-70; S-76; S-80; S-84</t>
  </si>
  <si>
    <t>Lô số S-44</t>
  </si>
  <si>
    <t>Lô số  S-57</t>
  </si>
  <si>
    <t>Lô số S-66</t>
  </si>
  <si>
    <t>Lô số  S-69</t>
  </si>
  <si>
    <t>Lô số S-77</t>
  </si>
  <si>
    <t>Lô số  S-79</t>
  </si>
  <si>
    <t>Lô số S-85</t>
  </si>
  <si>
    <t>Lô số  S-86</t>
  </si>
  <si>
    <t>A</t>
  </si>
  <si>
    <t>XÃ NGHI YÊN (nay là xã Hải Lộc)</t>
  </si>
  <si>
    <t>I</t>
  </si>
  <si>
    <t>CÁC TUYẾN ĐƯỜNG ĐÃ ĐƯỢC ĐẶT TÊN</t>
  </si>
  <si>
    <t>II</t>
  </si>
  <si>
    <t>Xóm 1 và xóm 2 (khu vực La Nham)</t>
  </si>
  <si>
    <t>Xóm Tây Sơn</t>
  </si>
  <si>
    <t>Xóm Tân Sơn</t>
  </si>
  <si>
    <t>3.10</t>
  </si>
  <si>
    <t>Khu quy hoạch chia lô đất ở TĐC di dời các hộ dân bị ảnh hưởng bởi Khu liên hiệp xử lý chất thải rắn Nghi Yên và đấu giá QSD đất tại xã Hải Lộc</t>
  </si>
  <si>
    <t xml:space="preserve">Bao gồm các lô đất thuộc khu quy hoạch chia lô đất ở tái định cư di dời các hộ dân bị ảnh hưởng bởi Khu liên hiệp xử lý chất thải rắn Nghi Yên và đất giá quyền sử dụng đất tại xã Hải Lộc (tờ bản đồ số 12;15). </t>
  </si>
  <si>
    <t>Bổ sung mới</t>
  </si>
  <si>
    <t>Xóm Đông Sơn</t>
  </si>
  <si>
    <t>…</t>
  </si>
  <si>
    <t>4.9</t>
  </si>
  <si>
    <t>Khu quy hoạch TĐC dự án Đường ven biển và đấu giá đất ở xóm Đông Sơn.</t>
  </si>
  <si>
    <t>Bao gồm các lô đất thuộc Khu quy hoạch TĐC dự án Đường ven biển và đấu giá đất ở xóm Đông Sơn (thuộc tờ bản đồ số 32)</t>
  </si>
  <si>
    <t>NQ 35 phê duyệt 04/67 lô tại mục 4.2 nay xin tất cả các lô trong khu QH</t>
  </si>
  <si>
    <t>B</t>
  </si>
  <si>
    <t>XÃ NGHI TIẾN (nay là xã Hải Lộc)</t>
  </si>
  <si>
    <t>Xóm Tiền Phong</t>
  </si>
  <si>
    <t>Xóm Bắc Thắng</t>
  </si>
  <si>
    <t>Xóm Trung Thắng</t>
  </si>
  <si>
    <t>Xóm Nam Thắng</t>
  </si>
  <si>
    <t>4.13</t>
  </si>
  <si>
    <t>Khu QH đất ở đấu giá tại xóm Nam Thắng (hai bên đường)</t>
  </si>
  <si>
    <t>Từ thửa 351, tờ bản đồ số 76</t>
  </si>
  <si>
    <t>Đến thửa 364, tờ bản đồ số 76</t>
  </si>
  <si>
    <t>NQ 35 phê duyệt tại mục 4.12, nay xin tất cả các lô trong khu QH</t>
  </si>
  <si>
    <t>C</t>
  </si>
  <si>
    <t>XÃ NGHI THIẾT (nay là xã Hải Lộc)</t>
  </si>
  <si>
    <t>Xóm Quyết Tâm</t>
  </si>
  <si>
    <t>1.21</t>
  </si>
  <si>
    <t>Đường liên xóm</t>
  </si>
  <si>
    <t xml:space="preserve"> Từ nhà ông Phúc xóm Quyết Tâm
thửa số 23, tờ bản đồ số 87</t>
  </si>
  <si>
    <t>Nhà ông Hoa, xóm Quyết Tâm.
Đến thửa số 22, tờ bản đồ số 87</t>
  </si>
  <si>
    <t>Phục vụ công tác di dời để thực hiện dự án Cảng nước sâu (dự án trọng điểm của tỉnh)</t>
  </si>
  <si>
    <t>1.22</t>
  </si>
  <si>
    <t>Khu QH đất ở và tái định cư tại xã Nghi Thiết (cũ)</t>
  </si>
  <si>
    <t>Bao gồm các lô đất thuộc khu quy hoạch chia lô đất ở xóm Quyết Tâm (tờ bản đồ số 89)</t>
  </si>
  <si>
    <t>NQ 35 phê duyệt tại mục 1.10 đến 1.14; nay xin tất cả các lô trong khu QH</t>
  </si>
  <si>
    <t>1.23</t>
  </si>
  <si>
    <t xml:space="preserve">Khu QH tái định cư dự án Đường D4 </t>
  </si>
  <si>
    <t>Bao gồm các lô đất thuộc khu quy hoạch chia lô đất ở và tái định cư dự án Đường D4, xóm Quyết Tâm (tờ bản đồ số 83)</t>
  </si>
  <si>
    <t>NQ 35 phê duyệt tại mục 1.15 đến 1.19; nay xin tất cả các lô trong khu QH</t>
  </si>
  <si>
    <t>Xóm Hải Thịnh</t>
  </si>
  <si>
    <t>2.6</t>
  </si>
  <si>
    <t>Khu QH đất ở tại xóm Hải Thịnh</t>
  </si>
  <si>
    <t>Bao gồm các lô đất thuộc khu quy hoạch chia lô đất ở (đấu giá và tái định cư) tại xóm Hải Thịnh (tờ bản đồ số 80)</t>
  </si>
  <si>
    <t>NQ 35 phê duyệt tại mục 2.5; nay xin tất cả các lô trong khu QH</t>
  </si>
  <si>
    <t>IV- xã Minh Châu</t>
  </si>
  <si>
    <t>CÁC KHU QUY HOẠCH ĐẤU GIÁ, TÁI ĐỊNH CƯ, GIAO ĐẤT KHÔNG QUA ĐẤU GIÁ</t>
  </si>
  <si>
    <t xml:space="preserve">Khu quy hoạch chia lô đất ở Vùng Rộc Đông, Thôn Phú Lâm, xã Minh Châu, huyện Diễn Châu, tỉnh Nghệ An (nay là xã Minh Châu, tỉnh Nghệ An) </t>
  </si>
  <si>
    <t>Đường Liên xã</t>
  </si>
  <si>
    <t>Thửa đất số 907 (Lô số CL-19), tờ bản đồ số 78</t>
  </si>
  <si>
    <t>Thửa đất số 924 (Lô số CL-01), tờ bản đồ số 78</t>
  </si>
  <si>
    <t>Đường QH 12 m</t>
  </si>
  <si>
    <t>Thửa đất số 908 (Lô số CL-38), tờ bản đồ số 78</t>
  </si>
  <si>
    <t>Thửa đất số 925 (Lô số CL-20), tờ bản đồ số 78</t>
  </si>
  <si>
    <t>V - xã Quảng Châu</t>
  </si>
  <si>
    <t>Xã Diễn Đồng (nay là xã Quảng Châu)</t>
  </si>
  <si>
    <t>Các khu dân cư các xóm</t>
  </si>
  <si>
    <t xml:space="preserve">Xóm 1, 2, 3 </t>
  </si>
  <si>
    <t>từ thửa số 846 , tờ bản đồ số 06</t>
  </si>
  <si>
    <t>đến thửa số 855 tờ bản đồ số 19</t>
  </si>
  <si>
    <t>Bổ sung khu đấu giá do sót đoạn đường</t>
  </si>
  <si>
    <t>Các khu vực quy hoạch khu dân cư để thực hiện đấu giá, bố trí tái định cư</t>
  </si>
  <si>
    <t xml:space="preserve">Khu quy hoạch chia lô đất ở Vùng Đồng Mỹ (ông Đốc xóm 6, xã Diễn Đồng cũ) </t>
  </si>
  <si>
    <t>Lô số: S01 ( thửa      tờ số     )</t>
  </si>
  <si>
    <t>Lô số:  S 30 ( thửa     Tờ số      )</t>
  </si>
  <si>
    <t>Lô số: S31 ( thửa      tờ số     )</t>
  </si>
  <si>
    <t>Lô số:  S 91 ( thửa     Tờ số      )</t>
  </si>
  <si>
    <t>VI- xã Quỳnh Lưu</t>
  </si>
  <si>
    <t>Đường nhựa xanh</t>
  </si>
  <si>
    <t>Ngã tư xóm 9</t>
  </si>
  <si>
    <t>Nhà ông Thắng xóm 9</t>
  </si>
  <si>
    <t>Gồm các thửa sau: 107, 101, 97, 84, 87, 92, 82, 79, 77, 78, 75; tờ bản đồ 21  (nay tờ bản đồ số 84)</t>
  </si>
  <si>
    <t>Thôn  9, Đường liên xã</t>
  </si>
  <si>
    <t>Nhà ông Hỏa</t>
  </si>
  <si>
    <t>Nhà ông Hồng</t>
  </si>
  <si>
    <t>Gồm các thửa sau: 75, 76, 80; 208, 209, tờ bản đồ 21  (nay tờ 162) ( và các thửa: 1, 2, 3, 4, 10, 13, 17, 22, 27, 32, 45, 48, 62, 78, 92, 105, 120, 128, 143, 146, 355, 365, 64, 68, 80, 75, 72, 89, 95, 101, 116, 103, 84, 397, 398, 399; 386, 387, 388;  tờ bản đồ số 23   (nay tờ bản đồ số 88)</t>
  </si>
  <si>
    <t>Thôn 9, Đường Khu dân cư</t>
  </si>
  <si>
    <t>Từ thửa: 81 tờ bản đồ số 21  (nay tờ bản đồ số 84)</t>
  </si>
  <si>
    <t>Đến thửa: 113, tờ bản đồ số 21 (nay tờ bản đồ số 84)</t>
  </si>
  <si>
    <t>Từ thửa: 5 tờ bản đồ số 23  (nay tờ bản đồ số 88)</t>
  </si>
  <si>
    <t>Đến thửa: 423, tờ bản đồ số 23  (nay tờ bản đồ số 88)</t>
  </si>
  <si>
    <t>Từ thửa: 1 tờ bản đồ số 22  (nay tờ bản đồ số 85)</t>
  </si>
  <si>
    <t>Đến thửa: 29, tờ bản đồ số 22 (nay tờ bản đồ số 85)</t>
  </si>
  <si>
    <t xml:space="preserve">Từ Cầu kênh </t>
  </si>
  <si>
    <t xml:space="preserve">đến  giáp thôn 8 Quỳnh Ngọc </t>
  </si>
  <si>
    <t xml:space="preserve">Từ thửa 104,  tờ số 10 ( nay tờ số 98) </t>
  </si>
  <si>
    <t xml:space="preserve">Từ thửa 143,  tờ số 11 (nay tờ số 99) </t>
  </si>
  <si>
    <t>Khu quy hoạch chia lô đất ở dân cư tại thôn Thọ Thắng, xã Quỳnh Phú, tỉnh Nghệ An (Quyết định số 3359/QĐ-UBND ngày 10/11/2023 của UBND huyện Quỳnh Lưu về việc phê duyệt mặt bằng quy hoạch chi tiết tỷ lệ 1/500)</t>
  </si>
  <si>
    <t>Đường nhựa 27,5m + đường QH 13m</t>
  </si>
  <si>
    <t>Các lô số: 43, 56</t>
  </si>
  <si>
    <t>Đường nhựa 27,5m</t>
  </si>
  <si>
    <t>Các lô số: 44, 45, 46, 47, 48, 49, 50, 51, 52, 53, 54, 55</t>
  </si>
  <si>
    <t>Đường QH 13m (hai mặt tiền)</t>
  </si>
  <si>
    <t xml:space="preserve">Các lô số: 01, 08, 09, 16, 23, 28, 29, 42 </t>
  </si>
  <si>
    <t>Đường QH 13m</t>
  </si>
  <si>
    <t>Các lô số: 02, 03, 04, 05, 06, 07, 10, 11, 12, 13, 14, 15, 17, 18, 19, 20, 21, 22, 24, 25, 26, 27, 30, 31, 32, 33, 34, 35, 36, 37, 38, 39, 40, 41</t>
  </si>
  <si>
    <t>Khu quy hoạch chia lô đất ở (để đấu giá) vùng Đập Sâu, thôn 6 (nay là thôn Đoàn Kết) (Quyết định số 1942/QĐ-UBND ngày 06/10/2020 của UBND huyện Quỳnh Lưu về việc phê duyệt điều chỉnh quy hoạch chi tiết xây dựng tỷ lệ 1/500).</t>
  </si>
  <si>
    <t>Đường QH 7m (hai mặt tiền)</t>
  </si>
  <si>
    <t>Các lô số: 14, 15, 18, 20, 21, 24, 26, 27, 28</t>
  </si>
  <si>
    <t>Đường QH 7m</t>
  </si>
  <si>
    <t>Các lô số: 07, 08, 09, 11, 13, 16, 17, 19, 22, 23, 25</t>
  </si>
  <si>
    <t>III</t>
  </si>
  <si>
    <t>Khu quy hoạch chia lô đất ở (để đấu giá) vùng Đập Sâu, thôn 6 (nay là thôn Đoàn Kết) (Quyết định số 1064/QĐ-UBND ngày 04/6/2020 của UBND huyện Quỳnh Lưu về việc phê duyệt mặt bằng quy hoạch chi tiết tỷ lệ 1/500).</t>
  </si>
  <si>
    <t>Đường nhựa</t>
  </si>
  <si>
    <t>Các lô số: 01, 04, 05</t>
  </si>
  <si>
    <t>Đường nhựa (hai mặt tiền)</t>
  </si>
  <si>
    <t>Các lô số: 02, 03</t>
  </si>
  <si>
    <t>Các lô số: 17, 18, 24, 25</t>
  </si>
  <si>
    <t>Các lô số: 06, 07, 08, 09, 10, 11, 12, 13, 14, 15, 16, 19, 20, 21, 22, 23, 26, 27, 28, 33, 34</t>
  </si>
  <si>
    <t>Đường QH 9m</t>
  </si>
  <si>
    <t>Các lô số: 29, 30, 31</t>
  </si>
  <si>
    <t>Đường QH 9m (hai mặt tiền)</t>
  </si>
  <si>
    <t>Các lô số: 32, 35</t>
  </si>
  <si>
    <t>Khu quy hoạch chia lô đất ở tái định cư phục vụ GPMB dự án Cầu Quỳnh Nghĩa (Quyết định số 1154/QĐ-UBND ngày 08/4/2025 của UBND huyện Quỳnh Lưu về việc phê duyệt mặt bằng quy hoạch chi tiết tỷ lệ 1/500)</t>
  </si>
  <si>
    <t>Đường QH 11m (hai mặt tiền)</t>
  </si>
  <si>
    <t>Lô số: 05</t>
  </si>
  <si>
    <t>Khu quy hoạch đấu giá đất ở dân cư thôn Nghĩa Bắc (Quyết định số 1154/QĐ-UBND ngày 08/4/2025 của UBND huyện Quỳnh Lưu về việc phê duyệt mặt bằng quy hoạch chi tiết tỷ lệ 1/500)</t>
  </si>
  <si>
    <t>Lô số: 01</t>
  </si>
  <si>
    <t>Đường QH 11m</t>
  </si>
  <si>
    <t>Lô số: 02, 03, 04</t>
  </si>
  <si>
    <t>Lô số: 06, 07</t>
  </si>
  <si>
    <t>Đường tỉnh lộ 538 ( Nguyên liệu dứa)</t>
  </si>
  <si>
    <t>Thửa 37 tờ 78 (BĐĐC số xã Quỳnh Châu cũ)</t>
  </si>
  <si>
    <t>Thửa 57 tờ 78 (BĐĐC số xã Quỳnh Châu cũ)</t>
  </si>
  <si>
    <t>Thửa 64 tờ 80 (BĐĐC số xã Quỳnh Châu cũ)</t>
  </si>
  <si>
    <t>Thửa 100 tờ 80 (BĐĐC số xã Quỳnh Châu cũ)</t>
  </si>
  <si>
    <t>Thửa 45 tờ 81 (BĐĐC số xã Quỳnh Châu cũ)</t>
  </si>
  <si>
    <t>Thửa 53 tờ 81 (BĐĐC số xã Quỳnh Châu cũ)</t>
  </si>
  <si>
    <t>Thửa 58 tờ 151 (BĐĐC số xã Quỳnh Châu cũ)</t>
  </si>
  <si>
    <t>Thửa 59 tờ 151 (BĐĐC số xã Quỳnh Châu cũ)</t>
  </si>
  <si>
    <t>Tuyến đường trục chính của thôn</t>
  </si>
  <si>
    <t>Thửa 53 tờ 151 (BĐĐC số xã Quỳnh Châu cũ)</t>
  </si>
  <si>
    <t>Thửa 39 tờ 151 (BĐĐC số xã Quỳnh Châu cũ)</t>
  </si>
  <si>
    <t>Các thửa đất còn lại thuộc ngõ, ngách có vị trí tương đương hoặc kém hơn so với vị trí có mức giá thấp nhất tại khu dân cư thôn Đông Xuân</t>
  </si>
  <si>
    <t>XÃ DIỄN THỌ CŨ NAY LÀ XÃ TÂN CHÂU</t>
  </si>
  <si>
    <t xml:space="preserve"> </t>
  </si>
  <si>
    <t>CÁC KHU QUY HOẠCH ĐẤU GIÁ TÁI ĐỊNH CƯ</t>
  </si>
  <si>
    <t>Khu quy hoạch chia lô đất ở dân cư tại vùng đồng De xóm 7 xã Diễn Thọ huyện Diễn Châu
 (UBND huyện Diễn Châu phê duyệt Quy hoạch 1/500 tại Quyết Định số 3831/ QĐ - UBND ngày 20/11/2023)</t>
  </si>
  <si>
    <t>Đường QH 18m</t>
  </si>
  <si>
    <t>Lô 45 đến 61</t>
  </si>
  <si>
    <t>Đến lô 78- 87</t>
  </si>
  <si>
    <t>Đường QH 15m</t>
  </si>
  <si>
    <t>Lô 01 đến 44</t>
  </si>
  <si>
    <t>Đến lô 62-77</t>
  </si>
  <si>
    <t>XÃ DIỄN PHÚ CŨ NAY LÀ XÃ TÂN CHÂU</t>
  </si>
  <si>
    <t>Đường xóm 1 (khu dân cư hiện hữu). Trục đường chính rộng 9.5m</t>
  </si>
  <si>
    <t xml:space="preserve">Từ thửa 7, tờ bản đồ số 45 </t>
  </si>
  <si>
    <t xml:space="preserve">Từ thửa 11,  tờ bản đồ số 45 </t>
  </si>
  <si>
    <t xml:space="preserve">Từ thửa 14, tờ bản đồ số 45 </t>
  </si>
  <si>
    <t xml:space="preserve">Từ thửa 17,  tờ bản đồ số 45 </t>
  </si>
  <si>
    <t xml:space="preserve">Từ thửa 41, tờ bản đồ số 44 </t>
  </si>
  <si>
    <t>Từ thửa 52,  tờ bản đồ số 44</t>
  </si>
  <si>
    <t xml:space="preserve">Từ thửa 66, tờ bản đồ số 44 </t>
  </si>
  <si>
    <t>Từ thửa 69,  tờ bản đồ số 44</t>
  </si>
  <si>
    <t>Thửa 15, 31, 39 tờ bản đồ số 44</t>
  </si>
  <si>
    <t xml:space="preserve">Từ thửa 50, tờ bản đồ số 43 </t>
  </si>
  <si>
    <t>Từ thửa 65,  tờ bản đồ số 43</t>
  </si>
  <si>
    <t>CÁC KHU QUY HOẠCH ĐẤU GIÁ, KHU TÁI ĐỊNH CƯ</t>
  </si>
  <si>
    <t>Khu quy hoạch chia lô đất ở dân cư tại vùng xóm 6, xã Diễn Phú, huyện Diễn Châu
 (UBND huyện Diễn Châu phê duyệt Quy hoạch 1/500 tại Quyết Định số 294/ QĐ - UBND ngày 01/2/2021)</t>
  </si>
  <si>
    <t>Đường liên xã</t>
  </si>
  <si>
    <t>từ thửa 773</t>
  </si>
  <si>
    <t>đến thửa 795</t>
  </si>
  <si>
    <t>từ thửa 683</t>
  </si>
  <si>
    <t>đến thửa 693</t>
  </si>
  <si>
    <t>dong 2, 3 khu đấu giá</t>
  </si>
  <si>
    <t>từ thửa 702</t>
  </si>
  <si>
    <t>đến thửa 770</t>
  </si>
  <si>
    <t>Khu quy hoạch khu tái định cư phục vụ GPMB dự án đường sắt tốc độ cao trục Bắc Nam
 (UBND xã Tân Châu phê duyệt Quy hoạch 1/500 tại Quyết Định số 405/QĐ - UBND ngày 10/02/2026 và Quyết Định 861/ QĐ - UBND ngày 08/9/2025)</t>
  </si>
  <si>
    <t>Đường QH rộng 13.5m</t>
  </si>
  <si>
    <t>Từ lô 01</t>
  </si>
  <si>
    <t>đến lô 13</t>
  </si>
  <si>
    <t>Từ lô CL 01</t>
  </si>
  <si>
    <t>Từ lô CL 12</t>
  </si>
  <si>
    <t>Khu quy hoạch khu tái định cư tại xã Diễn Phú phục vụ GPMB dự án thành phần đầu tư xây dựng đoạn Diễn Châu - Bãi Vọt thuộc dự án đầu tư xây dựng một số đoạn đường bộ cao tốc trên tuyến Bắc Nam phía đông giai đoạn 2017-2020 (UBND huyện Diễn Châu phê duyệt Quy hoạch 1/500 tại Quyết Định số 144/ QĐ - UBND ngày 14/01/2021)</t>
  </si>
  <si>
    <t>Đường liên xã QH 28m</t>
  </si>
  <si>
    <t>từ thửa 733 - TBĐ: 10</t>
  </si>
  <si>
    <t>từ thửa 742 - TBĐ: 10</t>
  </si>
  <si>
    <t>từ thửa 703 - TBĐ: 11</t>
  </si>
  <si>
    <t>từ thửa 707 - TBĐ: 11</t>
  </si>
  <si>
    <t>Đường liên xã QH 9.5m</t>
  </si>
  <si>
    <t>từ thửa 708 - TBĐ: 11</t>
  </si>
  <si>
    <t>từ thửa 719 - TBĐ: 11</t>
  </si>
  <si>
    <t>từ thửa 743 - TBĐ: 10</t>
  </si>
  <si>
    <t>từ thửa 773 - TBĐ: 10</t>
  </si>
  <si>
    <t>XÃ DIỄN LỘC CŨ NAY LÀ XÃ TÂN CHÂU</t>
  </si>
  <si>
    <t>Khu quy hoạch khu tái định cư phục vụ GPMB dự án đường sắt tốc độ cao trục Bắc Nam tại xóm Song Tiến (UBND xã Tân Châu phê duyệt Quy hoạch 1/500 tại Quyết Định số 1722 QĐ - UBND ngày 25/12/2025</t>
  </si>
  <si>
    <t>Đường DH 265 rộng 27.5m</t>
  </si>
  <si>
    <t>Đường rộng 15m</t>
  </si>
  <si>
    <t>Đường rộng 12m</t>
  </si>
  <si>
    <t>Đường 9m</t>
  </si>
  <si>
    <t>CÁC KHU QUY HOẠCH ĐẤU GIÁ</t>
  </si>
  <si>
    <t>Khu quy hoạch Vị trí 1, xóm 7  (UBND huyện phê duyệt quy hoạch tại Quyết định số  2185/QĐ UBND NGÀY 7/5/2024) Tờ Bản đồ số : 101,109</t>
  </si>
  <si>
    <t>Lô số A2</t>
  </si>
  <si>
    <t>Lô số A6</t>
  </si>
  <si>
    <t>Lô số A9</t>
  </si>
  <si>
    <t>Lô số A12</t>
  </si>
  <si>
    <t>Lô số A15</t>
  </si>
  <si>
    <t>Lô số A18</t>
  </si>
  <si>
    <t>Lô số A 21</t>
  </si>
  <si>
    <t>Lô số A 25</t>
  </si>
  <si>
    <t>Lô số A 28</t>
  </si>
  <si>
    <t>Lô số A 31</t>
  </si>
  <si>
    <t>Lô số A 34</t>
  </si>
  <si>
    <t>Lô số A 37</t>
  </si>
  <si>
    <t>Lô số A 40</t>
  </si>
  <si>
    <t>Lô số A 44</t>
  </si>
  <si>
    <t>Đường quy hoạch 12m</t>
  </si>
  <si>
    <t>Lô số A 47</t>
  </si>
  <si>
    <t>Lô số A50</t>
  </si>
  <si>
    <t>Lô số A 53</t>
  </si>
  <si>
    <t>Lô số A 55</t>
  </si>
  <si>
    <t>Lô số A 58</t>
  </si>
  <si>
    <t>Lô số A 60</t>
  </si>
  <si>
    <t>Lô số A 67</t>
  </si>
  <si>
    <t>Lô số A 62</t>
  </si>
  <si>
    <t>Đường quy hoạch 10 m 2 mặt tiền</t>
  </si>
  <si>
    <t>Lô số A68</t>
  </si>
  <si>
    <t>Đường quy hoạch 12m 2 mặt tiền</t>
  </si>
  <si>
    <t>Lô số A20,A26,A27,A32,A33,A38,A39,A45,A46,A51,A52,A56,A57,A61</t>
  </si>
  <si>
    <t>Đường quy hoạch 9 m 2 mặt đường</t>
  </si>
  <si>
    <t>Lô số A1,A7,A8,A13,A14,A19</t>
  </si>
  <si>
    <t>Khu quy hoạch xóm 1 (UBND huyện phê duyệt quy hoạch tại Quyết định số  3548/QĐ UBND NGÀY 26/7/2024)  Tờ Bản đồ số : 126</t>
  </si>
  <si>
    <t>Đường quy hoạch 10</t>
  </si>
  <si>
    <t>Lô số 24</t>
  </si>
  <si>
    <t>Lô số 33</t>
  </si>
  <si>
    <t>Đường quy hoạch 10 bám 02 mặt đường</t>
  </si>
  <si>
    <t>Các lô: 61,71,79,122,192,212,129</t>
  </si>
  <si>
    <t>Khu quy hoạch Vị trí 2, xóm 7  (UBND huyện phê duyệt quy hoạch tại Quyết định số 6792/QĐ UBND NGÀY 10/12/2024) Tờ Bàn đồ số: 101, 102</t>
  </si>
  <si>
    <t>Lô B39</t>
  </si>
  <si>
    <t>ĐƯỜNG XÃ</t>
  </si>
  <si>
    <t>Đường liên xã Nghi Lâm đi xóm 6 Nghi Kiều( từ anh Phương đến bà Điều)</t>
  </si>
  <si>
    <t>Từ thửa 270, tờ bản đồ số 24</t>
  </si>
  <si>
    <t>đên 1082, tờ bản đồ số 24</t>
  </si>
  <si>
    <t>Đường liên xã Nghi Lâm đi xóm 6 Nghi Kiều( Từ ông Long đến bà Vinh)</t>
  </si>
  <si>
    <t>Từ thửa 345, tờ bản đồ số 24</t>
  </si>
  <si>
    <t>đên 619, tờ bản đồ số 24</t>
  </si>
  <si>
    <t>Quốc lộ 46</t>
  </si>
  <si>
    <t>Quốc lộ 46 - đoạn từ phường Cửa Lò đến ngã tư giao với Tỉnh lộ 536 (Nam Cấm)</t>
  </si>
  <si>
    <t>Từ thửa số 551, tờ bản đồ số 2</t>
  </si>
  <si>
    <t>Đến thửa số 706, tờ bản đồ số 2</t>
  </si>
  <si>
    <t>Quốc lộ 46 giao ngã 5 đường Ven Biển đến giáp phường Nghi Thu</t>
  </si>
  <si>
    <t>Từ thửa số 888, tờ bản đồ số 5</t>
  </si>
  <si>
    <t>Đến thửa số 722, tờ bản đồ số 5</t>
  </si>
  <si>
    <t>Khu Nhà ở và Trung tâm Thương Mại Xô Viết</t>
  </si>
  <si>
    <t>Đường QH 12m</t>
  </si>
  <si>
    <t>Từ thửa số 1264, tờ bản đồ số 3</t>
  </si>
  <si>
    <t>Đến thửa số 1254 tờ bản đồ số 3</t>
  </si>
  <si>
    <t>Từ thửa số 1203 tờ bản đồ số 2</t>
  </si>
  <si>
    <t>Đến thửa số 1187, tờ bản đồ số 2</t>
  </si>
  <si>
    <t>Từ thửa số 1383, tờ bản đồ số 3</t>
  </si>
  <si>
    <t>Đến thửa số 1352, tờ bản đồ số 3</t>
  </si>
  <si>
    <t>Từ thửa số 1361, tờ bản đồ số 3</t>
  </si>
  <si>
    <t>Đến thửa số 1356, tờ bản đồ số 3</t>
  </si>
  <si>
    <t>Từ thửa số 1373, tờ bản đồ số 3</t>
  </si>
  <si>
    <t>Đến thửa số 1366, tờ bản đồ số 3</t>
  </si>
  <si>
    <t>Từ thửa số 1381, tờ bản đồ số 3</t>
  </si>
  <si>
    <t>Đến thửa số 1374, tờ bản đồ số 3</t>
  </si>
  <si>
    <t>Từ thửa số 1266, tờ bản đồ số 3</t>
  </si>
  <si>
    <t>Đến thửa số 1267, tờ bản đồ số 3</t>
  </si>
  <si>
    <t>Từ thửa số 1254, tờ bản đồ số 2</t>
  </si>
  <si>
    <t>Đến thửa số 1244, tờ bản đồ số 2</t>
  </si>
  <si>
    <t>Từ thửa số 1268, tờ bản đồ số 3</t>
  </si>
  <si>
    <t>Đến thửa số 1270, tờ bản đồ số 3</t>
  </si>
  <si>
    <t>Từ thửa số 1255, tờ bản đồ số 2</t>
  </si>
  <si>
    <t>Đến thửa số 1264 tờ bản đồ số 2</t>
  </si>
  <si>
    <t>Từ thửa số 1343, tờ bản đồ số 3</t>
  </si>
  <si>
    <t>Đến thửa số 1341, tờ bản đồ số 3</t>
  </si>
  <si>
    <t>Từ thửa số 1271, tờ bản đồ số 3</t>
  </si>
  <si>
    <t>Đến thửa số 1279, tờ bản đồ số 3</t>
  </si>
  <si>
    <t>Từ thửa số 1272, tờ bản đồ số 2</t>
  </si>
  <si>
    <t>Đến thửa số 1265, tờ bản đồ số 2</t>
  </si>
  <si>
    <t>Từ thửa số 1205, tờ bản đồ số 2</t>
  </si>
  <si>
    <t>Đến thửa số 1241, tờ bản đồ số 2</t>
  </si>
  <si>
    <t>Từ thửa số 1283, tờ bản đồ số 3</t>
  </si>
  <si>
    <t>Đến thửa số 1312, tờ bản đồ số 3</t>
  </si>
  <si>
    <t>Từ thửa số 1340, tờ bản đồ số 3</t>
  </si>
  <si>
    <t>Đến thửa số 1322, tờ bản đồ số 3</t>
  </si>
  <si>
    <t>Từ thửa số 1336, tờ bản đồ số 3</t>
  </si>
  <si>
    <t>Đến thửa số 1321, tờ bản đồ số 3</t>
  </si>
  <si>
    <t>Đường QH 14m</t>
  </si>
  <si>
    <t>Thửa số 1265, tờ bản đồ số 3</t>
  </si>
  <si>
    <t>Từ thửa số 1364, tờ bản đồ số 3</t>
  </si>
  <si>
    <t>Đến thửa số 1365, tờ bản đồ số 3</t>
  </si>
  <si>
    <t>Từ thửa số 1382, tờ bản đồ số 3</t>
  </si>
  <si>
    <t>Đến thửa số 1386, tờ bản đồ số 3</t>
  </si>
  <si>
    <t>Từ thửa số 1272, tờ bản đồ số 3</t>
  </si>
  <si>
    <t>Đến thửa số 1281, tờ bản đồ số 3</t>
  </si>
  <si>
    <t>Từ thửa số 1273, tờ bản đồ số 2</t>
  </si>
  <si>
    <t>Đến thửa số 1277, tờ bản đồ số 2</t>
  </si>
  <si>
    <t>Từ thửa số 1345, tờ bản đồ số 3</t>
  </si>
  <si>
    <t>Đến thửa số 1346, tờ bản đồ số 3</t>
  </si>
  <si>
    <t>Từ thửa số 1282, tờ bản đồ số 3</t>
  </si>
  <si>
    <t>Đến thửa số 1311, tờ bản đồ số 3</t>
  </si>
  <si>
    <t>Thửa số 1243, tờ bản đồ số 2</t>
  </si>
  <si>
    <t>Đường QH 40m</t>
  </si>
  <si>
    <t>Từ thửa số 1204, tờ bản đồ số 2</t>
  </si>
  <si>
    <t>Đến thửa số 1240, tờ bản đồ số 2</t>
  </si>
  <si>
    <t>Thửa số 1242, tờ bản đồ số 2</t>
  </si>
  <si>
    <t>Từ thửa số 1313, tờ bản đồ số 3</t>
  </si>
  <si>
    <t>Đến thửa số 1315, tờ bản đồ số 3</t>
  </si>
  <si>
    <t>Từ thửa số 1185, tờ bản đồ số 2</t>
  </si>
  <si>
    <t>Đến thửa số 1186, tờ bản đồ số 2</t>
  </si>
  <si>
    <t>Từ thửa số 1316, tờ bản đồ số 3</t>
  </si>
  <si>
    <t>Đến thửa số 1320, tờ bản đồ số 3</t>
  </si>
  <si>
    <t>Đường Đại lộ Vinh-Cửa lò</t>
  </si>
  <si>
    <t>Các thửa đất bám đường Đại Lộ Vinh Cửa Lò thuộc tờ bản đồ 39, 40, 47, 48, 51, 52, 53</t>
  </si>
  <si>
    <t>Khu đô thị</t>
  </si>
  <si>
    <t>Đường Sào Nam (Khu nhà ở tại phường Nghi Thu, thị xã Cửa Lò)</t>
  </si>
  <si>
    <t xml:space="preserve">Từ thửa 721, tờ bản đồ 110 </t>
  </si>
  <si>
    <t xml:space="preserve">Đến thửa 866, tờ bản đồ 110 </t>
  </si>
  <si>
    <t>Đường QL 46 (Lý Thái Tổ) (Khu nhà ở tại phường Nghi Thu, thị xã Cửa Lò)</t>
  </si>
  <si>
    <t xml:space="preserve">Từ thửa 413, tờ bản đồ 109 </t>
  </si>
  <si>
    <t>Đến thửa 415, tờ bản đồ 109</t>
  </si>
  <si>
    <t>Đường QH 24m (Khu nhà ở tại phường Nghi Thu, thị xã Cửa Lò)</t>
  </si>
  <si>
    <t xml:space="preserve">Từ thửa 799, tờ bản đồ 104 </t>
  </si>
  <si>
    <t>Đến thửa 841, tờ bản đồ 110</t>
  </si>
  <si>
    <t>Đường QH 20m (Khu nhà ở tại phường Nghi Thu, thị xã Cửa Lò)</t>
  </si>
  <si>
    <t>Từ thửa 780, tờ bản đồ 104 và các thửa bám đường QH 20m  từ đường Sào nam đến đường Phùng Phúc Kiều</t>
  </si>
  <si>
    <t>Đến thửa 807, tờ bản đồ 110 và các thửa bám đường QH 20m  từ đường Sào nam đến đường Phùng Phúc Kiều</t>
  </si>
  <si>
    <t>Từ thửa 726, tờ bản đồ 110 và các thửa bám đường QH 20m nội bộ</t>
  </si>
  <si>
    <t>Đến thửa 788, tờ bản đồ 110 và các thửa bám đường QH 20m nội bộ</t>
  </si>
  <si>
    <t>Đường QH 15.5m (Khu nhà ở tại phường Nghi Thu, thị xã Cửa Lò)</t>
  </si>
  <si>
    <t xml:space="preserve">Từ thửa 384, tờ bản đồ 109 </t>
  </si>
  <si>
    <t>Đến thửa 878, tờ bản đồ 110</t>
  </si>
  <si>
    <t>Đường Phùng Phúc Kiều (Khu nhà ở tại phường Nghi Thu, thị xã Cửa Lò)</t>
  </si>
  <si>
    <t>Từ thửa 766, tờ bản đồ 104</t>
  </si>
  <si>
    <t xml:space="preserve">Đến thửa 802, tờ bản đồ 104 </t>
  </si>
  <si>
    <t>Xóm 6-7</t>
  </si>
  <si>
    <t>Tuyến đường bê tông lối 1 trong khu dân cư tờ bản đồ số 102
thuộc xóm 6-7 phía Bắc</t>
  </si>
  <si>
    <t>Nhà bà Tẹo thửa 34 tờ bản đồ số 102</t>
  </si>
  <si>
    <t>Nhà ông  Nguyễn Hữu Thọ thửa đất số 55, tờ bản đồ số 102</t>
  </si>
  <si>
    <t>Các tuyến đường còn lại trong khu dân cư xóm 6-7 thuộc tờ bản
đồ số 102, 103, 107</t>
  </si>
  <si>
    <t>Các tuyến đường còn lại trong khu dân cư xóm 6-7 thuộc tờ bản đồ số 102, 103, 107</t>
  </si>
  <si>
    <t>Các tuyến đường còn lại trong khu dân cư xóm 6-7 thuộc tờ bản đồ số 102,103,107</t>
  </si>
  <si>
    <t>Các khu quy hoạch đấu giá, TĐC đã thực hiện giao đất</t>
  </si>
  <si>
    <t>Khu quy hoạch chia lô đất ở tại xã Nghi Xá cũ vị trí 8 Đồng Hàng xóm 2 ( UBND huyện phê duyệt quy hoạch 1/500 tại Quyết định số: 1276/QĐ.UBND huyện Nghi Lộc ngày 13/5/2019)</t>
  </si>
  <si>
    <t>Tuyến đường 10 m, lối 1</t>
  </si>
  <si>
    <t>Khu vực đấu giá Đồng Hàng (Từ thửa 924, tờ bản đồ số 67)</t>
  </si>
  <si>
    <t>Khu vực đấu giá Đồng Hàng (Đến thửa số 951, tờ bản đồ số 67)</t>
  </si>
  <si>
    <t>Khu vực đấu giá Đồng Hàng (Từ thửa 896, tờ bản đồ số 67)</t>
  </si>
  <si>
    <t>Khu vực đấu giá Đồng Hàng (Đến thửa số 923, tờ bản đồ số 67)</t>
  </si>
  <si>
    <t>Tuyến đường 10 m, lối 2</t>
  </si>
  <si>
    <t>Khu vực đấu giá Đồng Hàng (Từ thửa 887, tờ bản đồ số 67)</t>
  </si>
  <si>
    <t>Khu vực đấu giá Đồng Hàng (Đến thửa số 913, tờ bản đồ số 67)</t>
  </si>
  <si>
    <t>Khu vực đấu giá Đồng Hàng (Từ thửa số 933, tờ bản đồ số 67)</t>
  </si>
  <si>
    <t>Khu vực đấu giá Đồng Hàng (Đến thửa số 960, tờ bản đồ số 67)</t>
  </si>
  <si>
    <t>XÃ NGHI QUANG (NAY LÀ XÃ TRUNG LỘC)</t>
  </si>
  <si>
    <t xml:space="preserve">Khu quy hoạch chia lô đất ở tại xóm Bắc Sơn 2, xã Nghi Quang cũ </t>
  </si>
  <si>
    <t>Đường quy hoạch 9m</t>
  </si>
  <si>
    <t>Khu đấu giá xóm Bắc Sơn 2 (từ thửa số 280 tờ bản đồ số 40)</t>
  </si>
  <si>
    <t>Khu đấu giá Đồng Hàng xóm 2 (đến thửa số 299; tờ bản đồ số 40)</t>
  </si>
  <si>
    <t>XÃ NGHI THUẬN (NAY LÀ XÃ TRUNG LỘC)</t>
  </si>
  <si>
    <t>Khu quy hoạch chia lô đất ở đấu giá vị trí Eo Bù, xã Nghi Thuận, huyện Nghi Lộc (được UBND huyện Nghi Lộc phê duyệt tại Quyết định số 728/QĐ.UBND, ngày 24 tháng 3 năm 2023)</t>
  </si>
  <si>
    <t>Các thửa bám đường quy hoạch 27m</t>
  </si>
  <si>
    <t>Từ thửa 1384 tờ bản đồ số 63 (10; 11cũ)</t>
  </si>
  <si>
    <t>Đến thửa 1394 tờ bản đồ số 63 (10;11cũ)</t>
  </si>
  <si>
    <t>Từ thửa 1402 tờ bản đồ số 63 (10;11cũ)</t>
  </si>
  <si>
    <t>Đến thửa 1429 tờ bản đồ số 63 (10;11cũ)</t>
  </si>
  <si>
    <t>Từ thửa A47 tờ bản đồ số 63 (10;11cũ)</t>
  </si>
  <si>
    <t>Đến lô A51 tờ bản đồ số 63 (10;11cũ)</t>
  </si>
  <si>
    <t>Từ thửa 1409 tờ bản đồ số 63 (10;11cũ)</t>
  </si>
  <si>
    <t>Đến lô thửa 1439 tờ bản đồ số 63 (10;11cũ)</t>
  </si>
  <si>
    <t xml:space="preserve">Các lô bám 2 mặt đường </t>
  </si>
  <si>
    <t>Bao gồm các thửa 1376, 1391,1396, 1426, 1377,1392, 1401, 1427, 1378, 1403, 1438, 1410, 1446, 1412,1447, 1413, 1448</t>
  </si>
  <si>
    <t>Giáp đường liên xã Nghi Thuận đi Nghi Hoa (Phía Đông đường)</t>
  </si>
  <si>
    <t>Từ thửa 1375 tờ bản đồ số 63 (10;11 cũ)</t>
  </si>
  <si>
    <t>Đến Thứa 1385 tờ bản đồ số 63 (10;11cũ)</t>
  </si>
  <si>
    <t>Từ thửa 1399 tờ bản đồ số 63 (10;11 cũ)</t>
  </si>
  <si>
    <t>Đến thửa 1414 tờ bản đồ số 63 (10;11cũ)</t>
  </si>
  <si>
    <t>Các thửa còn lại trong khu đấu giá vị trí xóm Eo Bù</t>
  </si>
  <si>
    <t>Từ thửa 1382 tờ bản đồ số 63 (10;11 cũ)</t>
  </si>
  <si>
    <t>Đến thửa thửa 1493 tờ bản đồ số 63 (10;11cũ)</t>
  </si>
  <si>
    <t>Từ thửa 1400  tờ bản đồ số 63 (10; 11 cũ)</t>
  </si>
  <si>
    <t>Đến thửa thửa 1428 tờ bản đồ số 63 (10;11cũ)</t>
  </si>
  <si>
    <t>Từ thửa 1411  tờ bản đồ số 63 (10;11 cũ)</t>
  </si>
  <si>
    <t>Đến thửa 1440 tờ bản đồ số 63 (10;11cũ)</t>
  </si>
  <si>
    <t>Từ thửa 1428  tờ bản đồ số 63 (10;11 cũ)</t>
  </si>
  <si>
    <t>Đến thửa 1449 tờ bản đồ số 63 (10;11cũ)</t>
  </si>
  <si>
    <t>Các thửa còn lại trong khu  đấu giá Eo Bù</t>
  </si>
  <si>
    <t>XI</t>
  </si>
  <si>
    <t>Xã Vân Tụ</t>
  </si>
  <si>
    <t> 1</t>
  </si>
  <si>
    <t xml:space="preserve"> Xóm Phúc Duệ ( Vùng Đồng Lăng) </t>
  </si>
  <si>
    <t>Từ lô số 01</t>
  </si>
  <si>
    <t>Đến lô số 23</t>
  </si>
  <si>
    <t>TBĐ số 27 Đất nông nghiệp  </t>
  </si>
  <si>
    <t>2.000.000  </t>
  </si>
  <si>
    <t>2 </t>
  </si>
  <si>
    <t xml:space="preserve"> Vùng Khu Bàu lối 2 QL 7B) thuộc xóm 2 xã Liên Thành (cũ) nay là xóm Liên Trì 1 xã Vân tụ </t>
  </si>
  <si>
    <t xml:space="preserve"> Từ lô số 01</t>
  </si>
  <si>
    <t>Đến lô số 14</t>
  </si>
  <si>
    <t>TBĐ số 20 Đất Nông nghiệp  </t>
  </si>
  <si>
    <t> 3</t>
  </si>
  <si>
    <t xml:space="preserve"> Vùng Đồng Cựa Láng xóm 3 ( Nay xóm Liên Trì 2,) Vùng đồng Niệt xóm 5 ( Nay là xóm Mậu Long) xã Vân Tụ </t>
  </si>
  <si>
    <t xml:space="preserve"> Đến lô số 17</t>
  </si>
  <si>
    <t>TBĐ số 25 đất nông Nghiệp xã Vân Tụ  </t>
  </si>
  <si>
    <t>Loan</t>
  </si>
  <si>
    <t>14 trọng điêm</t>
  </si>
  <si>
    <t>Khu đất ở đấu giá xóm 3 (Đường QH 9m)</t>
  </si>
  <si>
    <t>Khu chia lô đất ở xóm 1</t>
  </si>
  <si>
    <t>Đường quy hoạch</t>
  </si>
  <si>
    <t>Từ lô L-1</t>
  </si>
  <si>
    <t>Đến lô L-23</t>
  </si>
  <si>
    <t>Khu chia lô đất ở xóm 5A (nay là xóm 3)</t>
  </si>
  <si>
    <t>Toàn bộ khu quy hoạch</t>
  </si>
  <si>
    <t>Khu chia lô đất ở xóm 8 ( vị trí 3)</t>
  </si>
  <si>
    <t>Đường Trung tâm xã Nghĩa Hoà</t>
  </si>
  <si>
    <t>Từ lô A1</t>
  </si>
  <si>
    <t>Đến lô A17</t>
  </si>
  <si>
    <t>Từ lô A18</t>
  </si>
  <si>
    <t>Đến lô A34</t>
  </si>
  <si>
    <t>Từ lô A35</t>
  </si>
  <si>
    <t>Đến lô A52</t>
  </si>
  <si>
    <t>Khu chia lô đất ở xóm 8 ( xử Đồng Cống Trong)</t>
  </si>
  <si>
    <t>Từ lô LO-01</t>
  </si>
  <si>
    <t>Đến lô LO-16</t>
  </si>
  <si>
    <t>Từ lô LO-17</t>
  </si>
  <si>
    <t>Đến lô LO-32</t>
  </si>
  <si>
    <t>Từ lô LO-33</t>
  </si>
  <si>
    <t>Đến lô LO-43</t>
  </si>
  <si>
    <t>Khu chia lô đất ở xóm 8 ( xử Đồng Ga)</t>
  </si>
  <si>
    <t>Khu chia lô đất ở xóm Xuân Hải (đối diện trường Mầm non Đông Hiếu)</t>
  </si>
  <si>
    <t>Đến lô A9</t>
  </si>
  <si>
    <t>Các lô đất còn lại</t>
  </si>
  <si>
    <t xml:space="preserve">Khu chia lô đất ở xóm Đông Hồng (Trường mầm non Đông Hiếu (cũ) gần chợ </t>
  </si>
  <si>
    <t>Khu chia lô đất ở xóm Đông Tiến (nay là xóm Phú Tiến)</t>
  </si>
  <si>
    <t>Khu chia lô đất ở xóm Du Thịnh (Đông Du vị trí 1)</t>
  </si>
  <si>
    <t>9.1</t>
  </si>
  <si>
    <t>Đến lô D4</t>
  </si>
  <si>
    <t>9.2</t>
  </si>
  <si>
    <t>Từ lô D17</t>
  </si>
  <si>
    <t>Đến lô E11</t>
  </si>
  <si>
    <t>9.3</t>
  </si>
  <si>
    <t>Khu chia lô đất ở xóm Du Thịnh (Đông Du vị trí 2)</t>
  </si>
  <si>
    <t>Đến lô A20</t>
  </si>
  <si>
    <t>Khu tái định cư xóm Đông Thịnh</t>
  </si>
  <si>
    <t>11.1</t>
  </si>
  <si>
    <t>Lô B16</t>
  </si>
  <si>
    <t>11.2</t>
  </si>
  <si>
    <t>Từ lô A30</t>
  </si>
  <si>
    <t>Lô B17</t>
  </si>
  <si>
    <t>Khu chia lô đất ở xóm Nghĩa Dũng</t>
  </si>
  <si>
    <t>12.1</t>
  </si>
  <si>
    <t>Đến lô E12</t>
  </si>
  <si>
    <t>12.2</t>
  </si>
  <si>
    <t>Khu chia lô đất ở Đồng Đong, xóm Xuân Yên</t>
  </si>
  <si>
    <t>Khu chia lô đất ở xóm 16 (nay là xóm 4)</t>
  </si>
  <si>
    <t>Khu tái định cư và chia lô đất ở dân cư xóm Đông Mỹ</t>
  </si>
  <si>
    <t>Đường Vực Giông - Khe Son</t>
  </si>
  <si>
    <t>Từ thửa 144 tờ bản đồ số 36</t>
  </si>
  <si>
    <t>Đến thửa 149 tờ bản đồ số 36</t>
  </si>
  <si>
    <t>Từ thửa 150 tờ bản đồ số 36</t>
  </si>
  <si>
    <t>Đến thửa 168 tờ bản đồ số 36</t>
  </si>
  <si>
    <t>Khu chia lô đất ở xóm 8 (vị trí 5)</t>
  </si>
  <si>
    <t>Đến lô LO-11</t>
  </si>
  <si>
    <t>Đường quy hoạch 21m</t>
  </si>
  <si>
    <t>Từ lô LO-24</t>
  </si>
  <si>
    <t>Đến lô LO-151</t>
  </si>
  <si>
    <t>Đường quy hoạch (dãy 2)</t>
  </si>
  <si>
    <t>Từ lô LO-12 đến lô LO-22, lô LO23</t>
  </si>
  <si>
    <t>Các thửa đất khu quy hoạch còn lại</t>
  </si>
  <si>
    <t>Khu quy hoạch chia lô đất ở dâ cư tại khối Nghĩa Hưng  (Quyết định số 212/QĐ-UBND ngày 27/02/2026 của UBND phường Tây Hiếu)</t>
  </si>
  <si>
    <t>Phần phục vụ tái định cư</t>
  </si>
  <si>
    <t>Tuyến đường N8 (QH 36 m)</t>
  </si>
  <si>
    <t>Lô LKG-14, …., …, LKG-24</t>
  </si>
  <si>
    <t>Tuyến đường N8 (QH 36 m) Lô góc</t>
  </si>
  <si>
    <t xml:space="preserve">Lô LKG-13, LKG-25, LKA-32, LKA-01, </t>
  </si>
  <si>
    <t>1.3</t>
  </si>
  <si>
    <t>Tuyến đường QH 36 m</t>
  </si>
  <si>
    <t>LKA-02…LKA-06</t>
  </si>
  <si>
    <t>1.4</t>
  </si>
  <si>
    <t>Tuyến đường QH 36 m Lô góc</t>
  </si>
  <si>
    <t>LKA-01</t>
  </si>
  <si>
    <t>1.5</t>
  </si>
  <si>
    <t>Tuyến đường QH 20 m</t>
  </si>
  <si>
    <t>LKG -12</t>
  </si>
  <si>
    <t>1.6</t>
  </si>
  <si>
    <t>Tuyến đường QH 20 m Lô góc</t>
  </si>
  <si>
    <t>LKG-11</t>
  </si>
  <si>
    <t>1.7</t>
  </si>
  <si>
    <t>Tuyến đường QH 12 m</t>
  </si>
  <si>
    <t>LKG-02…LKG-10, LKA-27…LKA-31</t>
  </si>
  <si>
    <t>1.8</t>
  </si>
  <si>
    <t>Tuyến đường QH 12 m Lô góc</t>
  </si>
  <si>
    <t>LKG-01</t>
  </si>
  <si>
    <t>Phần giao đất thông qua đấu giá</t>
  </si>
  <si>
    <t>Lô LKA-07, …., …, LKA-15, Lô LKB-02, …., …, LKB-15</t>
  </si>
  <si>
    <t xml:space="preserve"> LKA-16, LKB-01, LKB-16, </t>
  </si>
  <si>
    <t xml:space="preserve">Tuyến đường QH 24 m </t>
  </si>
  <si>
    <t>Lô LKC-02, …, LKC-112</t>
  </si>
  <si>
    <t>Tuyến đường QH 24 m Lô góc</t>
  </si>
  <si>
    <t>Lô LKB-17, LKC-01, LKC-13</t>
  </si>
  <si>
    <t>2.5</t>
  </si>
  <si>
    <t>LKC-14, LKD-12, …, LKD-14, LKE-02, …, LKE-07, LKF-12, …., LKF-14</t>
  </si>
  <si>
    <t>Lô LKC-13, LKC-15, LKD-11, LKD-15, LKE-01, LKE-06, LKF-11, LKF-15</t>
  </si>
  <si>
    <t>2.7</t>
  </si>
  <si>
    <t>LKA-18,…, LKA-26, LKB-18, …, LKB - 31, LKC-16, …, LKC-24, LKD-02, …, LKD-10, NVA-02,…, NVA-07, NVB-02…, NVB-04, NVC-02,…, NVC-07</t>
  </si>
  <si>
    <t>2.8</t>
  </si>
  <si>
    <t>Lô LKA-17, LKA-32, LKB-17, LKB-32, LKC-25, LKD-01, NVA-01, NVB-01, NVB-05, NVC-01, LKF-01</t>
  </si>
  <si>
    <r>
      <rPr>
        <b/>
        <sz val="12"/>
        <rFont val="Times New Roman"/>
        <family val="1"/>
      </rPr>
      <t>Xóm Đông Sơn</t>
    </r>
  </si>
  <si>
    <t>Tuyến đường từ nhà nghỉ Bảo Châu đến giáp chợ Kim Sơn</t>
  </si>
  <si>
    <t>Từ thửa 41 tờ bản đồ số 6</t>
  </si>
  <si>
    <t>Đến thửa 96, 88; thửa 64 tờ bản đồ số 6</t>
  </si>
  <si>
    <t>Xóm Kim Sơn</t>
  </si>
  <si>
    <t>Tuyến đường nối đường vành đai vào nhà Cường Thanh</t>
  </si>
  <si>
    <t>Điểm đầu đấu nối đường vành đai</t>
  </si>
  <si>
    <t xml:space="preserve">Đến thửa đất số 285 tờ bản đồ số 8 </t>
  </si>
  <si>
    <r>
      <rPr>
        <b/>
        <sz val="12"/>
        <rFont val="Times New Roman"/>
        <family val="1"/>
      </rPr>
      <t>Xóm Cỏ Nong</t>
    </r>
  </si>
  <si>
    <t>Các tuyến đường nội xóm còn lại đấu nối trực tiếp với Tỉnh lộ 544B</t>
  </si>
  <si>
    <r>
      <rPr>
        <b/>
        <sz val="12"/>
        <rFont val="Times New Roman"/>
        <family val="1"/>
      </rPr>
      <t>Bản Ná Phày</t>
    </r>
  </si>
  <si>
    <t>Khu tái định cư</t>
  </si>
  <si>
    <t>Quy hoạch khu tái định cư thôn Chi Thịnh</t>
  </si>
  <si>
    <t>Đường trục chính QH 18m</t>
  </si>
  <si>
    <t>Thửa đất số A-02, 03</t>
  </si>
  <si>
    <t xml:space="preserve">Đến thửa đất số A-04, 05 </t>
  </si>
  <si>
    <t>Đường trục chính QH 18m (Góc)</t>
  </si>
  <si>
    <t xml:space="preserve">Thửa đất số A-01 các lô góc 02 mặt đường </t>
  </si>
  <si>
    <t>Thửa đất số A- 06 các lô góc 02 mặt đường</t>
  </si>
  <si>
    <t>Đường QH 9,5m (Góc)</t>
  </si>
  <si>
    <t>Thửa đất số A-07, 13, 19, 25 các lô góc 02 mặt đường</t>
  </si>
  <si>
    <t xml:space="preserve">Thửa đất số A-12, 18, 24, 30 các lô góc 02 mặt đường </t>
  </si>
  <si>
    <t>Đường QH 9,5m</t>
  </si>
  <si>
    <t>Thửa đất số A-08, 09, 10, 11, 14, 15, 16, 17</t>
  </si>
  <si>
    <t>Đến thửa đất số A-20, 21, 22, 23, 26, 27, 28, 29</t>
  </si>
  <si>
    <t>Quy hoạch khu tái định cư thôn Chi Hoà</t>
  </si>
  <si>
    <t>Thửa đất số A-02, A-03</t>
  </si>
  <si>
    <t>Đến thửa đất số A-09, A- 10, A - 14</t>
  </si>
  <si>
    <t>Thửa đất số A-06</t>
  </si>
  <si>
    <t>Đến thửa đất số A-13</t>
  </si>
  <si>
    <t>Đường QH 15m (Góc hai mặt đường 12m)</t>
  </si>
  <si>
    <t xml:space="preserve">Thửa đất số A-04, A08, A-07, A-12 các lô góc 02 mặt đường </t>
  </si>
  <si>
    <t>Đường QH 12m (Góc đường QH 12m và đường QH 9,5m)</t>
  </si>
  <si>
    <t xml:space="preserve">Thửa đất số A-05, A-15, A-01, A-11 các lô góc 02 mặt đường </t>
  </si>
  <si>
    <t>Quy hoạch khu tái định cư thôn Yên Lĩnh</t>
  </si>
  <si>
    <t>Góc đường QH 15m và 15m</t>
  </si>
  <si>
    <t>Thửa đất số A- 75 lô góc 02 mặt đường</t>
  </si>
  <si>
    <t>Góc đường QH 15m và 9,5m</t>
  </si>
  <si>
    <t>Thửa đất số A- 1, A-4 lô góc 02 mặt đường</t>
  </si>
  <si>
    <t xml:space="preserve">Thửa đất số A- 62, A -65, A-71 lô góc 02 mặt đường </t>
  </si>
  <si>
    <t xml:space="preserve">Đường QH 15m </t>
  </si>
  <si>
    <t>Thửa đất số A-02, A - 03.</t>
  </si>
  <si>
    <t>đến Thửa đất số A- 63, A - 64, A-72, A-73, A-74.</t>
  </si>
  <si>
    <t>Thửa đất số A-31, A- 40 các lô góc 02 mặt đường</t>
  </si>
  <si>
    <t xml:space="preserve">Thửa đất số A-52, A-57, A-70 các lô góc 02 mặt đường </t>
  </si>
  <si>
    <t>3.5</t>
  </si>
  <si>
    <t>Thửa đất số A-5, A- 6, A-7, A- 8, A-9, A-10, A-11, A- 12, A-14, A-15, A-16, A-17, A-18, A-19, A-20, A-21 , A-24, A-25, A-26, A-27, A-28, A-29, A-30, A-33, A-34, A-35, A-36, A-37, A-38, A-39.</t>
  </si>
  <si>
    <t>Thửa đất số A-42, A- 43, A-46, A- 47, A-50, A-51, A-54, A-55, A-56, A-59, A-60, A-67, A-68, A-69.</t>
  </si>
  <si>
    <t>3.6</t>
  </si>
  <si>
    <t>Góc đường QH 9,5m và 9,5m</t>
  </si>
  <si>
    <t>Thửa đất số A-58, A-61, A-66, A-45, A-48, A-53, A-41, A-44, A-49 các lô góc 02 mặt đường</t>
  </si>
  <si>
    <t>Thửa đất số A-13, A-22, A-23, A-32 các lô góc 02 mặt đường</t>
  </si>
  <si>
    <r>
      <t>Bổ sung từ thửa đất số 910, tờ bản đồ số 54 đến thửa đất số 936, tờ bản đồ số 54 (tuyến 2, đường tỉnh lộ 537D) tại thôn 6 Quỳnh Hậu (lô số 1 đến lô số 27, vùng Sâu Đồng, xóm 5 tại QĐ số 1265/QĐ-UBND ngày 03/7/2020); Mức giá đề xuất: 10.000.000 đồng/m</t>
    </r>
    <r>
      <rPr>
        <vertAlign val="superscript"/>
        <sz val="12"/>
        <rFont val="Times New Roman"/>
        <family val="1"/>
      </rPr>
      <t>2</t>
    </r>
  </si>
  <si>
    <t>III- xã Hải Lộc</t>
  </si>
  <si>
    <t>XÃ YÊN SƠN ( CŨ)</t>
  </si>
  <si>
    <t>1</t>
  </si>
  <si>
    <t>Vùng Đầu Sày, Chéo Bom (Yên Sơn, Lạc Sơn)</t>
  </si>
  <si>
    <t>Đường QH 60 m</t>
  </si>
  <si>
    <t>Các lô tại khu LK. 07:  Lô 29, Lô 24, lô 23, lô 15, lô 14,
 lô 07, lô 06, lô 01</t>
  </si>
  <si>
    <t>( lô góc)</t>
  </si>
  <si>
    <t>Lô số:  LK.06-29</t>
  </si>
  <si>
    <t>Lô số: BT.09-16</t>
  </si>
  <si>
    <t>Lô số: LK.07-02</t>
  </si>
  <si>
    <t>Lô số: LK.07-28 ( Trừ các lô góc)</t>
  </si>
  <si>
    <t>Đường QH 45 m</t>
  </si>
  <si>
    <t>Lô số: LK.01 -15</t>
  </si>
  <si>
    <t>Lô số: LK.07-31 ( Trừ các lô góc)</t>
  </si>
  <si>
    <t>Lô số: LK.01 -16</t>
  </si>
  <si>
    <t>Lô số: LK.01-03, LK.07-48</t>
  </si>
  <si>
    <t>Lô số:  LK.01-10,  LK.01-09,  LK.07-44,  LK.07-43,  LK.07-37,  LK.07-36,  LK.07-30</t>
  </si>
  <si>
    <t>1.9</t>
  </si>
  <si>
    <t>Đường QH 36 m</t>
  </si>
  <si>
    <t>Lô số: LK.03-04</t>
  </si>
  <si>
    <t>Lô số: LK.06-28 (trừ các lô góc)</t>
  </si>
  <si>
    <t>1.10</t>
  </si>
  <si>
    <t>Lô số: LK.03-03, LK.03-16, LK.06-03</t>
  </si>
  <si>
    <t>1.11</t>
  </si>
  <si>
    <t>Lô số: LK.03-09, LK.03-10, LK.06-07, LK.06-08, LK.06-15, LK.06-16, LK.06-24, LK.06-25</t>
  </si>
  <si>
    <t>1.12</t>
  </si>
  <si>
    <t>Đường QH 20 m</t>
  </si>
  <si>
    <t>Lô số: LK.01-17</t>
  </si>
  <si>
    <t>Lô số: LK.03-02 (trừ các lô góc)</t>
  </si>
  <si>
    <t>1.13</t>
  </si>
  <si>
    <t>Lô số: LK.01-18, LK.02-01, LK.02-07, LK.02-08, LK.02-15, LK.02-16, LK.02-22, LK.03-01</t>
  </si>
  <si>
    <t>1.14</t>
  </si>
  <si>
    <t>Lô số: LK.01-02</t>
  </si>
  <si>
    <t>Lô số: LK.03-17 (trừ các lô góc)</t>
  </si>
  <si>
    <t>1.15</t>
  </si>
  <si>
    <t>Lô số: LK.01-01, LK.04-22, LK.04-16, LK.04-15, LK.04-08, LK.04-07, LK.04-01, LK.03-18</t>
  </si>
  <si>
    <t>1.16</t>
  </si>
  <si>
    <t>Lô số: LK.07-49</t>
  </si>
  <si>
    <t>Lô số: LK.06-02 (trừ các lô góc)</t>
  </si>
  <si>
    <t>1.17</t>
  </si>
  <si>
    <t>Lô số: LK.07-50, LK.05-01, LK.05-07, LK.05-08, LK.05-15, LK.05-16, LK.05-22, LK.06-01</t>
  </si>
  <si>
    <t>1.18</t>
  </si>
  <si>
    <t>Đường QH 15 m</t>
  </si>
  <si>
    <t>Lô số: BT.03-01</t>
  </si>
  <si>
    <t>Lô số: BT.09-15 (trừ các lô góc)</t>
  </si>
  <si>
    <t>1.19</t>
  </si>
  <si>
    <t>Lô số: BT.03-03, BT.03-04, BT.09-02, BT.09-03, BT.09-07, BT.09-08, BT.09-13, BT.09-14</t>
  </si>
  <si>
    <t>1.20</t>
  </si>
  <si>
    <t>Lô số: BT.02-02</t>
  </si>
  <si>
    <t>Lô số: BT.02-12 (trừ các lô góc)</t>
  </si>
  <si>
    <t>Lô số: BT.02-04, BT.02-05, BT.02-09, BT.02-10</t>
  </si>
  <si>
    <t>Lô số: BT.01-06</t>
  </si>
  <si>
    <t>Lô số: BT.10-17 (trừ các lô góc)</t>
  </si>
  <si>
    <t>Lô số: BT.01-04, BT.01-03, BT.10-25, BT.10-24, BT.10-21, BT.10-20, BT.10-16</t>
  </si>
  <si>
    <t>1.24</t>
  </si>
  <si>
    <t>Lô số: BT.04-12</t>
  </si>
  <si>
    <t>Lô số: BT.04-02 (trừ các lô góc)</t>
  </si>
  <si>
    <t>1.25</t>
  </si>
  <si>
    <t>Lô số: BT.04-10, BT.04-09, BT.04-05, BT.04-04</t>
  </si>
  <si>
    <t>1.26</t>
  </si>
  <si>
    <t>Lô số: BT.10-14</t>
  </si>
  <si>
    <t>Lô số: BT.10-02 (trừ các lô góc)</t>
  </si>
  <si>
    <t>1.27</t>
  </si>
  <si>
    <t>Lô số: BT.07-06, BT.07-07, BT.08-10</t>
  </si>
  <si>
    <t>1.28</t>
  </si>
  <si>
    <t>Lô số: BT.10-15, BT.10-10, BT.10-09, BT.10-05, BT.10-04</t>
  </si>
  <si>
    <t>1.29</t>
  </si>
  <si>
    <t>Lô số: BT.10-01</t>
  </si>
  <si>
    <t>1.30</t>
  </si>
  <si>
    <t>Lô số: BT.05-02</t>
  </si>
  <si>
    <t>Lô số: BT.05-12 (trừ các lô góc)</t>
  </si>
  <si>
    <t>1.31</t>
  </si>
  <si>
    <t>Lô số: BT.05-04, BT.05-05, BT.05-09, BT.05-10</t>
  </si>
  <si>
    <t>1.32</t>
  </si>
  <si>
    <t>Lô số: BT.06-02</t>
  </si>
  <si>
    <t>Lô số: BT.06-10 (trừ các lô góc)</t>
  </si>
  <si>
    <t>1.33</t>
  </si>
  <si>
    <t>Lô số: BT.06-06, BT.06-07</t>
  </si>
  <si>
    <t>1.34</t>
  </si>
  <si>
    <t>Lô số: BT.06-11, BT.08-01</t>
  </si>
  <si>
    <t>1.35</t>
  </si>
  <si>
    <t>Lô số: BT.08-12</t>
  </si>
  <si>
    <t>Lô số: BT.08-19 (trừ các lô góc)</t>
  </si>
  <si>
    <t>1.36</t>
  </si>
  <si>
    <t>Lô số: BT.02-13, BT.04-01, BT.05-13, BT.08-20</t>
  </si>
  <si>
    <t>1.37</t>
  </si>
  <si>
    <t>Lô số: BT.06-16, BT.06-15</t>
  </si>
  <si>
    <t>1.38</t>
  </si>
  <si>
    <t>Lô số: BT.08-11</t>
  </si>
  <si>
    <t>1.39</t>
  </si>
  <si>
    <t>Lô số: BT.06-22, BT.06-01, BT.05-01, BT.04-13, BT.02-01</t>
  </si>
  <si>
    <t>1.40</t>
  </si>
  <si>
    <t>Lô số: BT.06-21</t>
  </si>
  <si>
    <t>Lô số: BT.06-13 (trừ các lô góc)</t>
  </si>
  <si>
    <t>1.41</t>
  </si>
  <si>
    <t>Lô số: BT.06-17, BT.06-16</t>
  </si>
  <si>
    <t>1.42</t>
  </si>
  <si>
    <t>Lô số: BT.06-12</t>
  </si>
  <si>
    <t>1.43</t>
  </si>
  <si>
    <t>Lô số: BT.08-02</t>
  </si>
  <si>
    <t>Lô số: BT.08-09 (trừ các lô góc)</t>
  </si>
  <si>
    <t>1.44</t>
  </si>
  <si>
    <t>Lô số: BT.08-05, BT.08-06</t>
  </si>
  <si>
    <t>1.45</t>
  </si>
  <si>
    <t>Lô số: BT.07-08</t>
  </si>
  <si>
    <t>Lô số: BT.07-11 (trừ các lô góc)</t>
  </si>
  <si>
    <t>1.46</t>
  </si>
  <si>
    <t>Lô số: BT.07-12</t>
  </si>
  <si>
    <t>1.47</t>
  </si>
  <si>
    <t>Lô số: BT.07-02</t>
  </si>
  <si>
    <t>Lô số: BT.07-05 (trừ các lô góc)</t>
  </si>
  <si>
    <t>1.48</t>
  </si>
  <si>
    <t>Lô số: BT.07-01</t>
  </si>
  <si>
    <t>Vùng Bộng Cống, Mùi Bạc (Thị trấn, Yên Sơn)</t>
  </si>
  <si>
    <t>Đường QH 60 m (đường vành đai )</t>
  </si>
  <si>
    <t>Lô số 01, lô số 13, lô số 02</t>
  </si>
  <si>
    <t xml:space="preserve">Lô số 15 </t>
  </si>
  <si>
    <t>Lô số 25</t>
  </si>
  <si>
    <t>Đường QH 36m</t>
  </si>
  <si>
    <t>Lô số 14</t>
  </si>
  <si>
    <t>Lô số 67</t>
  </si>
  <si>
    <t>Lô số 32, lô số 57</t>
  </si>
  <si>
    <t>Lô số 28</t>
  </si>
  <si>
    <t>Lô số 66 (Trừ các lô góc)</t>
  </si>
  <si>
    <t xml:space="preserve">Lô số 34 </t>
  </si>
  <si>
    <t>Lô số 71 ( trừ các lô góc)</t>
  </si>
  <si>
    <t>2.9</t>
  </si>
  <si>
    <t xml:space="preserve">Lô số 68 </t>
  </si>
  <si>
    <t>Lô số 137 ( trừ các lô góc)</t>
  </si>
  <si>
    <t>2.10</t>
  </si>
  <si>
    <t>Lô số 70, lô số 115, lô số 138, lô số 139</t>
  </si>
  <si>
    <t>2.11</t>
  </si>
  <si>
    <t>Lô số 123, lô số 131</t>
  </si>
  <si>
    <t>2.12</t>
  </si>
  <si>
    <t>Lô số 108</t>
  </si>
  <si>
    <t>Lô số 129 ( Trừ các lô góc)</t>
  </si>
  <si>
    <t>2.13</t>
  </si>
  <si>
    <t>Lô số 107, lô số 130</t>
  </si>
  <si>
    <t>2.14</t>
  </si>
  <si>
    <t>Lô số 162</t>
  </si>
  <si>
    <t>Lô số 174 ( trừ các lô góc )</t>
  </si>
  <si>
    <t>2.15</t>
  </si>
  <si>
    <t>Lô số 175</t>
  </si>
  <si>
    <t>2.16</t>
  </si>
  <si>
    <t>Lô số 161</t>
  </si>
  <si>
    <t>2.17</t>
  </si>
  <si>
    <t>Lô số 140</t>
  </si>
  <si>
    <t>Lô số 159 ( trừ các lô góc)</t>
  </si>
  <si>
    <t>2.18</t>
  </si>
  <si>
    <t>Lô số 48</t>
  </si>
  <si>
    <t>Lô số 55 ( trừ các lô góc )</t>
  </si>
  <si>
    <t>2.19</t>
  </si>
  <si>
    <t>Lô số 47</t>
  </si>
  <si>
    <t>2.20</t>
  </si>
  <si>
    <t>Lô số 56, lô số 38, lô số 80</t>
  </si>
  <si>
    <t>2.21</t>
  </si>
  <si>
    <t>Lô số 40</t>
  </si>
  <si>
    <t>Lô số 45 ( trừ các lô góc )</t>
  </si>
  <si>
    <t>2.22</t>
  </si>
  <si>
    <t>Lô số 39</t>
  </si>
  <si>
    <t>2.23</t>
  </si>
  <si>
    <t>Lô số 81</t>
  </si>
  <si>
    <t>Lô số 97 ( trừ các lô góc )</t>
  </si>
  <si>
    <t>2.24</t>
  </si>
  <si>
    <t>Lô số 84, lô số 90</t>
  </si>
  <si>
    <t>2.25</t>
  </si>
  <si>
    <t>Lô số 98, lô số 160, 80</t>
  </si>
  <si>
    <t>2.26</t>
  </si>
  <si>
    <t>Lô số 85</t>
  </si>
  <si>
    <t>Lô số 105 ( trừ các lô góc)</t>
  </si>
  <si>
    <t>2.27</t>
  </si>
  <si>
    <t>Lô số 106</t>
  </si>
  <si>
    <t>2.28</t>
  </si>
  <si>
    <t>Các lô số: 26, 46, 89, 114, 99, 124</t>
  </si>
  <si>
    <t>2.29</t>
  </si>
  <si>
    <t>Các lô số: 47, 84, 90</t>
  </si>
  <si>
    <t>Khu QH vùng Đồng Màu Hoa Trường (được phê duyệt tại Quyết định số 2870/QĐ.UBND ngày 22/11/2018 của huyện Đô Lương)</t>
  </si>
  <si>
    <t>.</t>
  </si>
  <si>
    <t xml:space="preserve">Đường gom QH 21 m (lô góc 2 mặt đường QH 21 m và đường QH 12 m) </t>
  </si>
  <si>
    <t>Lô số 10 (878)</t>
  </si>
  <si>
    <t>Đường gom QH 21 m</t>
  </si>
  <si>
    <t>Lô số 22 (888)</t>
  </si>
  <si>
    <t>Lô số 23 (889)</t>
  </si>
  <si>
    <t xml:space="preserve">Đường gom QH 21 m (lô góc 2 mặt đường QH 21 m và đường QH 7 m) </t>
  </si>
  <si>
    <t>Lô số 25 (891)</t>
  </si>
  <si>
    <t>Lô số 26 (895)</t>
  </si>
  <si>
    <t>Lô số 27 (894)</t>
  </si>
  <si>
    <t>Lô số 28 (893)</t>
  </si>
  <si>
    <t>Lô số 29 (892)</t>
  </si>
  <si>
    <t xml:space="preserve">Đường QH 12 m (lô góc 2 mặt đường QH 12 m và đường QH 7 m) </t>
  </si>
  <si>
    <t>Lô số 01 (868)</t>
  </si>
  <si>
    <t>Lô số 02 (869)</t>
  </si>
  <si>
    <t>Lô số 07 (874)</t>
  </si>
  <si>
    <t>Lô số 08 (875)</t>
  </si>
  <si>
    <t>Lô số 09 (876)</t>
  </si>
  <si>
    <t>4</t>
  </si>
  <si>
    <t>Khu quy hoạch để giao đất không qua đấu giá tại vùng Yên Sơn xã Đô Lương, tỉnh Nghệ An</t>
  </si>
  <si>
    <t>Đường QH 6m</t>
  </si>
  <si>
    <t>Lô số 01</t>
  </si>
  <si>
    <t xml:space="preserve">Lô số 02 </t>
  </si>
  <si>
    <t>Lô số 17</t>
  </si>
  <si>
    <t>5</t>
  </si>
  <si>
    <t>Khu tái định cư để GPMB thực hiện dự án: nâng cấp tuyến đường  Tràng Minh đoạn qua đền Đức Hoàng xóm Hương Quang Yên Sơn, xã Đô Lương, Nghệ An</t>
  </si>
  <si>
    <t>Lô số 12 , lô số 13</t>
  </si>
  <si>
    <t>Lô số 16 ( trừ các lô góc)</t>
  </si>
  <si>
    <t>XÃ ĐÀ SƠN (CŨ)</t>
  </si>
  <si>
    <t>Khu QH chia lô đất ở tại vùng xóm 10, xã Đà Sơn, huyện Đô Lương ( Nay thuộc xóm 6 Đà Sơn, xã Đô Lương ) - Đã đấu</t>
  </si>
  <si>
    <t xml:space="preserve">Lô 02 </t>
  </si>
  <si>
    <t>Lô 20 (trừ các lô góc)</t>
  </si>
  <si>
    <t xml:space="preserve"> Lô 01, Lô 04, Lô 07</t>
  </si>
  <si>
    <t>Đường QH 9 m</t>
  </si>
  <si>
    <t>Lô 05, Lô 06</t>
  </si>
  <si>
    <t>2</t>
  </si>
  <si>
    <t>Khu QH chia lô đất ở xóm 6, xã Đà Sơn, huyện Đô Lương</t>
  </si>
  <si>
    <t>Đường QH 25 m</t>
  </si>
  <si>
    <t>Lô 04, Lô 05, Lô 06</t>
  </si>
  <si>
    <t>Lô 14 ( Trừ các lô góc )</t>
  </si>
  <si>
    <t>Lô 01</t>
  </si>
  <si>
    <t>3</t>
  </si>
  <si>
    <t>Khu QH chia lô đất ở dân cư tại vùng Bãi Dâu 1, xóm 6, xã Đà Sơn, huyện Đô Lương</t>
  </si>
  <si>
    <t>Lô 08</t>
  </si>
  <si>
    <t>Lô 11</t>
  </si>
  <si>
    <t>Lô 14</t>
  </si>
  <si>
    <t>Lô 17</t>
  </si>
  <si>
    <t>Lô 07, Lô 12, Lô 13, Lô 18</t>
  </si>
  <si>
    <t>Đường QH 6.5 m</t>
  </si>
  <si>
    <t>Lô 02</t>
  </si>
  <si>
    <t>Lô 05</t>
  </si>
  <si>
    <t>Lô 01, Lô 06</t>
  </si>
  <si>
    <t>Khu QH chia lô đất ở dân cư tại vùng Bãi Dâu 2, xóm 6, xã Đà Sơn, huyện Đô Lương</t>
  </si>
  <si>
    <t>4.4</t>
  </si>
  <si>
    <t>4.5</t>
  </si>
  <si>
    <t>Khu QH chia lô đất ở dân cư tại vùng Bãi Dâu 3, xóm 6, xã Đà Sơn, huyện Đô Lương</t>
  </si>
  <si>
    <t>Đường QH 10 m</t>
  </si>
  <si>
    <t>Lô 01, Lô 06, Lô 11</t>
  </si>
  <si>
    <t>Lô 12</t>
  </si>
  <si>
    <t>Lô 15</t>
  </si>
  <si>
    <t>Lô 07</t>
  </si>
  <si>
    <t>Lô 10</t>
  </si>
  <si>
    <t>5.4</t>
  </si>
  <si>
    <t>6</t>
  </si>
  <si>
    <t>Khu QH hạ tầng vùng sau trường mầm non Đà Sơn (Xóm 3 Đà Sơn, xã Đô Lương )</t>
  </si>
  <si>
    <t>LK.1-1</t>
  </si>
  <si>
    <t>LK.2-12 ( Trừ các lô góc)</t>
  </si>
  <si>
    <t>LK.1-4, LK.2-1</t>
  </si>
  <si>
    <t>6.3</t>
  </si>
  <si>
    <t>LK.2-13, LK.2-27</t>
  </si>
  <si>
    <t>6.4</t>
  </si>
  <si>
    <t>LK.1-5</t>
  </si>
  <si>
    <t>LK.1-8 ( Trừ các lô góc)</t>
  </si>
  <si>
    <t>6.5</t>
  </si>
  <si>
    <t>LK.1-7, LK.1-8</t>
  </si>
  <si>
    <t>6.6</t>
  </si>
  <si>
    <t>LK.2-15</t>
  </si>
  <si>
    <t>LK.2-25</t>
  </si>
  <si>
    <t>6.7</t>
  </si>
  <si>
    <t>LK.2-26, LK.3-1</t>
  </si>
  <si>
    <t>6.8</t>
  </si>
  <si>
    <t>LK.2-14</t>
  </si>
  <si>
    <t>6.9</t>
  </si>
  <si>
    <t>LK.3-2</t>
  </si>
  <si>
    <t>LK.3-6</t>
  </si>
  <si>
    <t>7</t>
  </si>
  <si>
    <t>Khu quy hoạch để giao đất không qua đấu giá tại vùng Đà Sơn xã Đô Lương, tỉnh Nghệ An</t>
  </si>
  <si>
    <t>7.1</t>
  </si>
  <si>
    <t>Đường QH 8m</t>
  </si>
  <si>
    <t>7.2</t>
  </si>
  <si>
    <t>Lô số 26</t>
  </si>
  <si>
    <t>8</t>
  </si>
  <si>
    <t>Quy hoạch chi tiết chia lô đất ở tại vùng Đồng Thiện, xã Đà Sơn, huyện Đô Lương, tỉnh Nghệ An ( Nay là xã Đô Lương, tỉnh Nghệ An)</t>
  </si>
  <si>
    <t>8.1</t>
  </si>
  <si>
    <t>Lô  số 01, lô số 17</t>
  </si>
  <si>
    <t>8.2</t>
  </si>
  <si>
    <t>Lô số 16 ( Trừ các lô góc)</t>
  </si>
  <si>
    <t>8.3</t>
  </si>
  <si>
    <t>Đường QH 28 m</t>
  </si>
  <si>
    <t>Lô số 18</t>
  </si>
  <si>
    <t>8.4</t>
  </si>
  <si>
    <t>Lô số 19</t>
  </si>
  <si>
    <t>8.5</t>
  </si>
  <si>
    <t>8.6</t>
  </si>
  <si>
    <t>Lô số 30</t>
  </si>
  <si>
    <t>8.7</t>
  </si>
  <si>
    <t>Đường QH 24 m</t>
  </si>
  <si>
    <t>Lô số 29, lô số 37, lô số 46</t>
  </si>
  <si>
    <t>8.8</t>
  </si>
  <si>
    <t>Lô số 45 ( Trừ các lô góc)</t>
  </si>
  <si>
    <t>8.9</t>
  </si>
  <si>
    <t>Lô số 34</t>
  </si>
  <si>
    <t>Lô số 36</t>
  </si>
  <si>
    <t>8.10</t>
  </si>
  <si>
    <t>Lô số 47, lô số 55</t>
  </si>
  <si>
    <t>(lô góc)</t>
  </si>
  <si>
    <t>8.11</t>
  </si>
  <si>
    <t>Lô số 54</t>
  </si>
  <si>
    <t>8.12</t>
  </si>
  <si>
    <t>Lô số 56</t>
  </si>
  <si>
    <t>Lô số 84 ( Trừ các lô góc)</t>
  </si>
  <si>
    <t>8.13</t>
  </si>
  <si>
    <t>Lô số 70, lô số 71</t>
  </si>
  <si>
    <t>( Lô góc)</t>
  </si>
  <si>
    <t>XÃ VĂN SƠN ( CŨ)</t>
  </si>
  <si>
    <t xml:space="preserve"> QH xây dựng tỷ lệ 1/500 chia lô đất ở dân cư để đấu giá quyền sử dụng đất tại vùng đồng Tram xã Yên Sơn và xã Văn Sơn tại Quyết định số 3202/QĐ-UBND ngày 31/10/2024 của UBND huyện Đô Lương)</t>
  </si>
  <si>
    <t>Lô 17, lô 27, lô 67, lô 83, lô 153, lô 170</t>
  </si>
  <si>
    <t>TBĐ 20</t>
  </si>
  <si>
    <t>Lô 18 đến lô 26,  lô 68 đến lô 82,  lô 154 đến lô 169.</t>
  </si>
  <si>
    <t>TBĐ 4, TBĐ 120</t>
  </si>
  <si>
    <t>Lô 192, lô 201, lô 223, lô 258, lô 151</t>
  </si>
  <si>
    <t>TBĐ 4, TBĐ 15, TBĐ 119</t>
  </si>
  <si>
    <t>Lô 240, lô 249</t>
  </si>
  <si>
    <t xml:space="preserve"> TBĐ 119, TBĐ 120</t>
  </si>
  <si>
    <t>Lô 193 đến lô 200; lô 224 đến lô 239; lô 250 đến lô 257, lô152</t>
  </si>
  <si>
    <t>Lô 29, lô 31, lô 32, lô 35, lô 36, lô 46, lô 47, lô 55, lô 84, lô 92, lô 102, lô 66, lô 121, lô 130, lô 140, lô 139, lô 132, lô 120, lô 114, lô 241, lô 222.</t>
  </si>
  <si>
    <t>TBĐ 119, TBĐ 120</t>
  </si>
  <si>
    <t>Lô 28, lô 33, lô 34, lô 37 đến lô 45, lô 56, lô 48, lô 49; lô 85; lô 86, lô 115 đến lô 119;  lô 93 đến lô 101; lô 122 đến lô 130.</t>
  </si>
  <si>
    <t>TBĐ 4, TBĐ 119, TBĐ 120</t>
  </si>
  <si>
    <t>Lô 01, Lô 08, Lô 09, lô 54, lô 91, lô 139, lô 172, lô 179, lô 180, lô 191, lô 202, lô 248.</t>
  </si>
  <si>
    <t>TBĐ 15, TBĐ 120</t>
  </si>
  <si>
    <t>Lô 02 đến lô 07; lô 10 đến lô 16; lô 57 đến lô 65; lô 141 đến lô 150; lô 133 đến lô 138; lô 173 đến 178; lô 181 đến lô 190; lô 203 đến 221; lô 242 đến lô 247.</t>
  </si>
  <si>
    <t>TBĐ 4, TBĐ 15,  TBĐ 119, TBĐ 120</t>
  </si>
  <si>
    <t>Lô 112, lô 30</t>
  </si>
  <si>
    <t>Lô 104 đến lô 111; lô 87 đến lô 90; lô 50 đến  lô 53</t>
  </si>
  <si>
    <t>Khu QH chi tiết tỷ lệ 1/500 QH, GPMB Khu dân cư nông thôn giao đất không qua đấu giá tại vùng Văn Sơn, xã Đô Lương, tỉnh Nghệ An</t>
  </si>
  <si>
    <t>Đường QH</t>
  </si>
  <si>
    <t>Lô 02, lô 03, lô 04, lô 05, lô 06, lô 07, lô 08, lô 09, lô 10, lô 11</t>
  </si>
  <si>
    <t>Đường trong khu dân cư</t>
  </si>
  <si>
    <t xml:space="preserve">Đường Văn - Thịnh - Bài </t>
  </si>
  <si>
    <t>Từ nhà ông Nguyễn Tất Long (thửa đất số 805 tờ bản đồ số 51)</t>
  </si>
  <si>
    <t>Đến nhà ông Nguyễn Văn Sơn (Thửa đất số 546, tờ bản đồ số 51)</t>
  </si>
  <si>
    <t>Từ nhà ông Thái Khắc Quý (thửa đất số 691 tờ bản đồ số 38)</t>
  </si>
  <si>
    <t xml:space="preserve"> Đến nhà Nguyễn Thái Lê (Thửa đất số 808 tờ bản đồ số 38) </t>
  </si>
  <si>
    <t>XÃ ĐẶNG SƠN ( CŨ)</t>
  </si>
  <si>
    <t>Đường Quốc lộ 7</t>
  </si>
  <si>
    <t>Từ Nhà ông Trần Đức Cường xóm 3 (từ thửa số 629; tờ bản đồ số 50)</t>
  </si>
  <si>
    <t xml:space="preserve"> nhà anh san xóm 3 xã Đặng Sơn (đến thửa số 2110 tờ bản đồ số 49)</t>
  </si>
  <si>
    <t>XÃ BẮC SƠN (CŨ)</t>
  </si>
  <si>
    <t>Khu QH chia lô đất ở giao đất không thông qua đấu giá tại vùng Đồng Thang (được phê duyệt tại QĐ số 1265/QĐ-UBND ngày 24/4/2026 của UBND xã Đô Lương)</t>
  </si>
  <si>
    <t>Tuyến đường QH 5m</t>
  </si>
  <si>
    <t xml:space="preserve">Lô 01 </t>
  </si>
  <si>
    <t>Tờ BĐ số 19</t>
  </si>
  <si>
    <t>Lô 02 đến lô 20</t>
  </si>
  <si>
    <t xml:space="preserve">Lô 21 </t>
  </si>
  <si>
    <t>Xóm 2 Bắc Sơn</t>
  </si>
  <si>
    <t>2.1.1</t>
  </si>
  <si>
    <t>Đường ngõ xóm</t>
  </si>
  <si>
    <t>Bà Trần Thị Đào (từ thửa 526 tờ bản đồ số 20)</t>
  </si>
  <si>
    <t>Ông Võ Anh Định (đến thửa 506 tờ bản đồ số 20)</t>
  </si>
  <si>
    <t>2.1.2</t>
  </si>
  <si>
    <t>Ông Hoàng Văn Diện (từ thửa 451 tờ bản đồ số 20)</t>
  </si>
  <si>
    <t>Ông Trần Văn Thành (đến thửa 327 tờ bản đồ số 20)</t>
  </si>
  <si>
    <t>Xóm 4 Bắc Sơn</t>
  </si>
  <si>
    <t>2.2.1</t>
  </si>
  <si>
    <t>Ông Nguyễn Duy Hạnh (từ thửa 1910 tờ bản đồ số 21)</t>
  </si>
  <si>
    <t>Bà Hoàng Văn Bạt (đến thửa 717 tờ bản đồ số 21)</t>
  </si>
  <si>
    <t>2.2.2</t>
  </si>
  <si>
    <t>Ông Lê Khắc Thắng (từ thửa 973 tờ bản đồ số 21)</t>
  </si>
  <si>
    <t>Ông Lê Trọng Thuấn (đến thửa 849 tờ số 21)</t>
  </si>
  <si>
    <t>2.2.3</t>
  </si>
  <si>
    <t>Đường Nam Bắc Đặng</t>
  </si>
  <si>
    <t>Ông Võ Hưu Đổng (Từ thửa 583 tờ bản đồ số 21)</t>
  </si>
  <si>
    <t>Ông Trần Văn Tân (đến thửa 846 tờ số 21)</t>
  </si>
  <si>
    <t>XÃ NAM SƠN ( CŨ)</t>
  </si>
  <si>
    <t>Khu QH, GPMB Khu dân cư nông thôn giao đất không qua đấu giá tại vùng Nam Sơn, xã Đô Lương, tỉnh Nghệ An.</t>
  </si>
  <si>
    <t>Lô 01; lô 11 (lô góc)</t>
  </si>
  <si>
    <t>Lô 02 đến lô 10</t>
  </si>
  <si>
    <t>Lô 12, lô 22 (lô góc)</t>
  </si>
  <si>
    <t>Lô 13 đến lô 21</t>
  </si>
  <si>
    <t>Khu vực Nhà anh Nguyễn Duy Đức (từ thửa đất số 210, tờ bản đồ số 28)</t>
  </si>
  <si>
    <t>đến thửa đất số 794, tờ bản đồ số 28</t>
  </si>
  <si>
    <t>Từ nhà ông Cao Đình Trình (thửa đất số 151 tờ bản đồ số 44)</t>
  </si>
  <si>
    <t>Từ nhà ông Nguyễn Đình Hải (thửa đất số 150 tờ bản đồ số 44)</t>
  </si>
  <si>
    <t>XÃ THỊNH SƠN ( CŨ)</t>
  </si>
  <si>
    <t>Khu QH, GPMB Khu dân cư nông thôn giao đất không qua đấu giá tại vùng Thịnh Sơn, xã Đô Lương, tỉnh Nghệ An.</t>
  </si>
  <si>
    <t>Lô 01 đến lô 14</t>
  </si>
  <si>
    <t>XÃ LƯU SƠN ( CŨ)</t>
  </si>
  <si>
    <t>Khu QH TĐC, giao đất không qua đấu giá vùng Bãi Quan, xóm Lưu Thọ Lưu Sơn, huyện Đô Lương</t>
  </si>
  <si>
    <t>Lô 01 (góc)</t>
  </si>
  <si>
    <t>Lô số 02 đến lô 08</t>
  </si>
  <si>
    <t>Khu QH TĐC, giao đất không qua đấu giá vùng Đồng Cửa Mụ, xóm Lưu Quang, xã Lưu Sơn, huyện Đô Lương</t>
  </si>
  <si>
    <t>Đường quy hoạch 17 m</t>
  </si>
  <si>
    <t>Lô số 05</t>
  </si>
  <si>
    <t>Lô số 07</t>
  </si>
  <si>
    <t>Lô số 13</t>
  </si>
  <si>
    <t>Khu QH TĐC, giao đất không qua đấu giá vùng đất Ruộng Bông, xóm Lưu Thọ, xã Lưu Sơn, huyện Đô Lương</t>
  </si>
  <si>
    <t>Lô số 10</t>
  </si>
  <si>
    <t>THỊ TRẤN ĐÔ LƯƠNG ( CŨ)</t>
  </si>
  <si>
    <t>Khu QH chia lô dân cư tại vùng Nhà khách Huyện uỷ Đô Lương cũ (nay thuộc xóm 4 Thị Trấn, xã Đô Lương)</t>
  </si>
  <si>
    <t>Đường Quốc lộ 15A</t>
  </si>
  <si>
    <t>Lô DO-02</t>
  </si>
  <si>
    <t>(lô góc) (tờ 111)</t>
  </si>
  <si>
    <t>Lô DO-01</t>
  </si>
  <si>
    <t>(tờ 111)</t>
  </si>
  <si>
    <t>Đường Quốc lộ 15A
(Nguyễn Cảnh Hoan cũ)</t>
  </si>
  <si>
    <t>Lô DO-03</t>
  </si>
  <si>
    <t>Lô DO-06</t>
  </si>
  <si>
    <t>Khu QH chia lô dân cư tại vùng Trung tâm Dịch vụ nông nghiệp Đô Lương cũ (nay thuộc xóm 5 Thị Trấn, xã Đô Lương)</t>
  </si>
  <si>
    <t>Đường Quốc lộ 7A</t>
  </si>
  <si>
    <t>(tờ 117)</t>
  </si>
  <si>
    <t>Khu QH chia lô đất ở khối 3, Thị trấn Đô Lương cũ (Vùng Chợ Thương mại Đô Lương cũ - nay là Xóm 3 Thị Trấn, xã Đô Lương)</t>
  </si>
  <si>
    <t>Đường QH 13,5m</t>
  </si>
  <si>
    <t>Lô a -01</t>
  </si>
  <si>
    <t>Lô a-07 (Tờ 108)</t>
  </si>
  <si>
    <t>Khu QH chi lô đất ở dân cư phía sau Sân vận động xã Đô Lương (nay là xóm 4 Thị Trấn, xã Đô Lương)</t>
  </si>
  <si>
    <t>Lô số 03</t>
  </si>
  <si>
    <t>(lô góc) (tờ 116)</t>
  </si>
  <si>
    <t>Lô số 01, Lô số 02, Lô số 03</t>
  </si>
  <si>
    <t>(tờ 116)</t>
  </si>
  <si>
    <t>Lô số 17, Lô số 18</t>
  </si>
  <si>
    <t>Lô số 16 (tờ 116)</t>
  </si>
  <si>
    <t>4.6</t>
  </si>
  <si>
    <t>Lô số 35 (tờ 116)</t>
  </si>
  <si>
    <t>4.7</t>
  </si>
  <si>
    <t>Đường QH 31 m</t>
  </si>
  <si>
    <t>Lô số 38</t>
  </si>
  <si>
    <t>D</t>
  </si>
  <si>
    <t>E</t>
  </si>
  <si>
    <t>F</t>
  </si>
  <si>
    <t>G</t>
  </si>
  <si>
    <t>H</t>
  </si>
  <si>
    <t>Đất tái định cư</t>
  </si>
  <si>
    <t>Khu tái định cư xóm Hồng Tân</t>
  </si>
  <si>
    <t>Tuyến đường 1</t>
  </si>
  <si>
    <t>Lô số: 1</t>
  </si>
  <si>
    <t>Lô số; 2, 3, 4, 5, 6, 7, 8, 9, 10, 11, 12, 13, 14, 15</t>
  </si>
  <si>
    <t>Tuyến 2</t>
  </si>
  <si>
    <t>Lô số: 16, 31, 41, 53</t>
  </si>
  <si>
    <t xml:space="preserve">Lô số: 32, 33, 34, 35, 36, 37, 38, 39, 40, </t>
  </si>
  <si>
    <t>Lô số: 17, 18, 19, 20, 21, 22, 23, 24, 25, 26, 27, 28, 29, 30</t>
  </si>
  <si>
    <t>Lô số: 54, 55, 56, 57, 58, 59, 60, 61, 62, 63, 64</t>
  </si>
  <si>
    <t>Tuyến 3</t>
  </si>
  <si>
    <t>Lô số: 42, 52, 65, 77, 87, 99</t>
  </si>
  <si>
    <t>Lô số: 43, 44, 45, 46, 47, 48, 49, 50, 51</t>
  </si>
  <si>
    <t>Lô số: 66, 67, 68, 69, 70, 71, 72, 73, 74, 75, 76</t>
  </si>
  <si>
    <t>Lô số: 78, 79, 80, 81, 82, 83, 84, 85, 86</t>
  </si>
  <si>
    <t>Lô số: 100, 101, 102, 103, 104, 105, 106</t>
  </si>
  <si>
    <t>Tuyến 4</t>
  </si>
  <si>
    <t>Lô số: 88</t>
  </si>
  <si>
    <t>Lô số: 98</t>
  </si>
  <si>
    <t>Lô số: 107</t>
  </si>
  <si>
    <t>Lô số: 89, 90, 91, 92, 93, 94, 95, 96, 97</t>
  </si>
  <si>
    <t>Lô số: 108, 109, 110, 111, 112, 113, 114</t>
  </si>
  <si>
    <t>Tuyến 5</t>
  </si>
  <si>
    <t>Lô số: 115</t>
  </si>
  <si>
    <t>Lô số: 125, 126, 130</t>
  </si>
  <si>
    <t>Lô số: 116, 117, 118, 119, 120, 121, 122, 123, 124</t>
  </si>
  <si>
    <t>Lô số: 127, 128, 129</t>
  </si>
  <si>
    <t>Khu tái định cư xóm Long Bình</t>
  </si>
  <si>
    <t>Đường QH rộng 9m</t>
  </si>
  <si>
    <t>Lô số: 15, 16</t>
  </si>
  <si>
    <t>Lô số: 1, 8, 9, 10, 11, 12, 13, 14</t>
  </si>
  <si>
    <t>Lô số: 2, 3, 4, 5, 6, 7</t>
  </si>
  <si>
    <t>Hạ tầng khu dân cư nông thôn tại vùng Cổ Bồng, xóm Hưng Phúc 4, xã Lam Thành</t>
  </si>
  <si>
    <t>Lô góc đường quy hoạch 11m và 9,5m</t>
  </si>
  <si>
    <t>Lô 01, 08, 09, 16</t>
  </si>
  <si>
    <t>Lối 1 (đường quy hoạch 11m)</t>
  </si>
  <si>
    <t>Lô 02-07; lô-15</t>
  </si>
  <si>
    <t>Lô góc đường quy hoạch 9,5m</t>
  </si>
  <si>
    <t>Lô 17, 24, 25, 32, 33, 40, 41, 49, 50, 58, 59, 66, 67, 74, 75, 83, 84, 83, 100, 106, 107, 115, 116, 124, 125</t>
  </si>
  <si>
    <t>Lối 2, lối  3 (đường quy hoạch 9,5m)</t>
  </si>
  <si>
    <t>Lô 18-23; 26-31; 34-39; 42-48; 51-57; 60-65; 68-73; 76-82; 85-91; 94-99; 101-105; 108-114; 117-123; 126-130</t>
  </si>
  <si>
    <t>Hạ tầng khu dân cư nông thôn tại vùng Hầm Húc, xóm Hưng Lợi 1, xã Lam Thành</t>
  </si>
  <si>
    <t>Hạ tầng khu dân cư nông thôn tại vùng Ao ông Lộc xóm Phú Điền, xã Lam Thành, tỉnh Nghệ An</t>
  </si>
  <si>
    <t xml:space="preserve">Lô góc đường quy hoạch </t>
  </si>
  <si>
    <t>Lô A-01; A-13; B-01; B-10</t>
  </si>
  <si>
    <t>Đường quy hoạch 7m</t>
  </si>
  <si>
    <t>Lô A-02 đến A-23: B-02 đến B-09; B-11 đến B-16</t>
  </si>
  <si>
    <t>Hạ tầng khu dân cư nông thôn tại vùng Ao ông Lực xóm Phú Hưng, xã Lam Thành, tỉnh Nghệ An</t>
  </si>
  <si>
    <t>Lô A-10; A-14</t>
  </si>
  <si>
    <t>Đường quy hoạch 7-9m</t>
  </si>
  <si>
    <t>Lô A-01 đến A-09; A-11; A-12; A-13; A-15 đến A-19</t>
  </si>
  <si>
    <t>Hạ tầng khu dân cư nông thôn tại vùng Cần 7 xóm Châu Nhân 6, xã Lam Thành, tỉnh Nghệ An</t>
  </si>
  <si>
    <t>Lô 01; 09; 10; 22; 29</t>
  </si>
  <si>
    <t>Lối 1 (đường QH 7m)</t>
  </si>
  <si>
    <t xml:space="preserve">Lô 30-33; </t>
  </si>
  <si>
    <t>Lô 23</t>
  </si>
  <si>
    <t>lối 2, lối 3 (đường QH 7m)</t>
  </si>
  <si>
    <t xml:space="preserve">Lô 2-8;  11-15; 16-21; 24-28; </t>
  </si>
  <si>
    <t>Hạ tầng khu dân cư nông thôn tại vùng Cần 8 xóm Châu Nhân 6, xã Lam Thành, tỉnh Nghệ An</t>
  </si>
  <si>
    <t>Lô A-01</t>
  </si>
  <si>
    <t>Lối 1 (đường QH 8m)</t>
  </si>
  <si>
    <t>Lô A-02 đến A-05; B-01 đến B-11</t>
  </si>
  <si>
    <t>Lô A-06; B-21; D-03</t>
  </si>
  <si>
    <t>Lô A-07 đến A-11; B-12 đến B-20; C-01 đến C-04; D-01; D-02</t>
  </si>
  <si>
    <t>Hạ tầng khu dân cư nông thôn tại vùng Cửa Kho 2 xóm Hưng Nghĩa 4, xã Lam Thành, tỉnh Nghệ An</t>
  </si>
  <si>
    <t>Lô A-01; B-01; B-06; B-07; B-12; C-01; C-05; C-06; C-10</t>
  </si>
  <si>
    <t>Lô A-02 đến A-07; B-02 đến B-05; B-08 đến B-11; C-02 đến C-04; C-07 đến C-09</t>
  </si>
  <si>
    <t>Hạ tầng khu dân cư nông thôn tại vùng Đình xóm Hưng Nghĩa 3, xã Lam Thành, tỉnh Nghệ An</t>
  </si>
  <si>
    <t>Lô 03; 04</t>
  </si>
  <si>
    <t>Lô 01; 02; lô 05 đến 15</t>
  </si>
  <si>
    <t>Hạ tầng khu dân cư nông thôn tại vùng ruộng Phụ Nữ 2 xóm Châu Nhân 7, xã Lam Thành, tỉnh Nghệ An</t>
  </si>
  <si>
    <t>Lô01</t>
  </si>
  <si>
    <t>Lô 02-07</t>
  </si>
  <si>
    <t>Hạ tầng khu dân cư nông thôn tại vùng xen dắm cửa ông Ái xóm Hưng Nghĩa 1, xã Lam Thành, tỉnh Nghệ An</t>
  </si>
  <si>
    <t>Lô 01; 02</t>
  </si>
  <si>
    <t>Khu dân cư nông thôn tại vùng xen dắm cửa ông Nho xóm Châu Nhân 8, xã Lam Thành, tỉnh Nghệ An</t>
  </si>
  <si>
    <t>Lô 02; 03; 04</t>
  </si>
  <si>
    <t>Hạ tầng khu dân cư nông thôn tại vùng cửa ông Dinh, xóm Hưng Phúc 3, xã Lam Thành</t>
  </si>
  <si>
    <t>Lô 02-10</t>
  </si>
  <si>
    <t xml:space="preserve">Hạ tầng khu dân cư nông thôn tại vùng Dấu, xã Châu Nhân cũ (Lối 2 đường 542 B (đối diện T&amp;T) </t>
  </si>
  <si>
    <t>Lô 12; 37</t>
  </si>
  <si>
    <t>Lô 01-11; lô 13-36</t>
  </si>
  <si>
    <t>Hạ tầng khu dân cư nông thôn tại vùng Biền, Châu Nhân 3, xã Lam Thành</t>
  </si>
  <si>
    <t>Lô LK2-10; LK4-01; LK4-10</t>
  </si>
  <si>
    <t>Lối 1 (đường QH 12m)</t>
  </si>
  <si>
    <t>Lô LK2-09; LK4-02 đến LK4-09</t>
  </si>
  <si>
    <t>Lô LK2-01; LK1-13; LK3-06: LK3-07; LK4-11; LK4-20</t>
  </si>
  <si>
    <t>lối 2, lối 3  (đường QH 11m)</t>
  </si>
  <si>
    <t>Lô LK2-02 đến  LK2-08; LK1-01 đến LK1-12; LK3-01 đến LK3-05; LK3-08 đến LK3-12; LK4-12 đến LK4-19</t>
  </si>
  <si>
    <t>Hạ tầng khu dân cư nông thôn tại vùng đường Lê Xuân Đào, xóm Hưng Phúc 4, xã Lam Thành</t>
  </si>
  <si>
    <t>Lối 1</t>
  </si>
  <si>
    <t>lối 2, lối 3</t>
  </si>
  <si>
    <r>
      <t xml:space="preserve">   </t>
    </r>
    <r>
      <rPr>
        <b/>
        <u/>
        <sz val="12"/>
        <color theme="1"/>
        <rFont val="Times New Roman"/>
        <family val="1"/>
      </rPr>
      <t>TỈNH NGHỆ AN</t>
    </r>
  </si>
  <si>
    <t>1. Khu quy hoạch dân cư nông thôn tại xóm Phúc Hoà vị trí số 7 (xã Hưng Tây cũ)</t>
  </si>
  <si>
    <t>Lô góc hai đường QH 9m</t>
  </si>
  <si>
    <t xml:space="preserve">Gồm các lô: A-01, A-12, A-13, A-24, B-01,B-12, B-23, C-05, C-06, C-17 </t>
  </si>
  <si>
    <t xml:space="preserve">Gồm các lô: A-02, A-03, A-04, A-05, A-06, A-07, A-08, A-09, A-10, A-11, A-14, A-15, A-16, A-17, A-18, A-19, A-20, A-21, A-22, A-23, B-02, B-03, B-04, B-05, B-06, B-07, B-08, B-09, B-10, B-11, B-13, B-14, B-15, B-16, B-17, B-18, B-19, B-20, B-21, B-22, C-01, C-02, C-03, C-04, C-07, C-08, C-09, C-10, C-11,C-12, C-13, C-14, C-15, C-16 </t>
  </si>
  <si>
    <t>2. Khu quy hoạch phân lô đất ở dân cư xóm Phúc Hoà (xóm Nam Phúc Hoà xã Hưng Tây cũ)</t>
  </si>
  <si>
    <t xml:space="preserve">Đường quy hoạch </t>
  </si>
  <si>
    <t xml:space="preserve">Gồm các lô: 48, 62, 63, 69 </t>
  </si>
  <si>
    <t>Đường quy hoạch 10m</t>
  </si>
  <si>
    <t>Gồm các lô: 49, 50, 51, 52, 53, 54, 55, 56, 57, 58, 59, 60, 61, 64, 65, 66, 67, 68</t>
  </si>
  <si>
    <t>Lô góc hai đường QH 8m</t>
  </si>
  <si>
    <t xml:space="preserve">Gồm các lô: 01, 03, 5, 8, 9, 13,16, 23, 27, 28, 34, 35, 47 </t>
  </si>
  <si>
    <t>Đường quy hoạch 8m</t>
  </si>
  <si>
    <t xml:space="preserve">Gồm các lô: 02,  4,  6, 7, 10, 11, 12, 14, 15, 17, 18, 19, 20, 21, 22, 24, 25, 26, 29, 30, 31, 32, 33, 36, 37, 38, 39, 40, 41, 42, 43, 44, 45, 46 </t>
  </si>
  <si>
    <t>4. Khu quy hoạch phân lô đất ở dân cư xóm Bắc Kẻ Gai (xã Hưng Tây cũ)</t>
  </si>
  <si>
    <t>Lô góc hai đường QH 7m</t>
  </si>
  <si>
    <t xml:space="preserve">Gồm các lô: 1,11, 12, 22, 23, 24, 35 </t>
  </si>
  <si>
    <t xml:space="preserve">3. Quy hoạch tổng mặt bằng khu dân cư nông thôn xóm Hạ Khê, xã Hưng Nguyên (Vị trí số 6)  </t>
  </si>
  <si>
    <t>A-08, A-09</t>
  </si>
  <si>
    <t>A-01, A-02, A-03, A-04, A-05, A-06, A-07, A-10, A-11, A-12, A-13, A-14, A-15, A-16</t>
  </si>
  <si>
    <t>4. Quy hoạch tổng mặt bằng khu dân cư nông thôn xóm Thượng Khê, xã Hưng Nguyên (Vị trí số 11)</t>
  </si>
  <si>
    <t>A-10, A-13</t>
  </si>
  <si>
    <t>A-1, A-02, A-03, A-04, A05, A06, A-07, A-08, A-09, A-11, A-12</t>
  </si>
  <si>
    <t xml:space="preserve">5. Quy hoạch tổng mặt bằng khu dân cư nông thôn xóm Khoa Đà, xã Hưng Nguyên (Vị trí số 15) </t>
  </si>
  <si>
    <t>Lô góc hai đường QH 6m</t>
  </si>
  <si>
    <t>A-07</t>
  </si>
  <si>
    <t>Đường quy hoạch 6m</t>
  </si>
  <si>
    <t xml:space="preserve">A-1, A-02, A-03, A-04, A-05, A-08, A-09, A-10, A-11 </t>
  </si>
  <si>
    <t xml:space="preserve">6. Quy hoạch tổng mặt bằng khu dân cư nông thôn xóm Khoa Đà, xã Hưng Nguyên (Vị trí số 16 và vị trí 18)   </t>
  </si>
  <si>
    <t>A-1, A-04</t>
  </si>
  <si>
    <t>A-02, A-03</t>
  </si>
  <si>
    <t>Lô góc đường QH 9m và 6m</t>
  </si>
  <si>
    <t>A-03, A-04</t>
  </si>
  <si>
    <t>A-01, A-02, A-05, A-06, A-07, A-08, A-09, A-10,A-11, A-12, A-13, A-14, A-15, A-16, A-17</t>
  </si>
  <si>
    <t>7. Khu quy hoạch dân cư nông thôn tại xóm Vạc vị trí số 4 (thị trấn Hưng Nguyên cũ)</t>
  </si>
  <si>
    <t>Gồm các lô: 01, 02, 03, 04, 05,06</t>
  </si>
  <si>
    <t xml:space="preserve">8. Quy hoạch tổng mặt bằng khu dân cư nông thôn xóm Khoa Đà, xã Hưng Nguyên (Vị trí số 19) </t>
  </si>
  <si>
    <t>Bám đường gom QL46 QH 12m</t>
  </si>
  <si>
    <t>A-1, A-02</t>
  </si>
  <si>
    <t>A-03, A-04, A-05</t>
  </si>
  <si>
    <t>9. Điều chỉnh quy hoạch khu tái định cư phục vụ GPMB xây dựng Dự án Vsip Nghệ An tại Thị trấn Hưng Nguyên (cũ)</t>
  </si>
  <si>
    <t>Đường quy hoạch  10,5m</t>
  </si>
  <si>
    <t>LO-02 đến LO-09; LO-19 đến LO-14; LO-25 đến LO-34; LO-63 đến LO-65</t>
  </si>
  <si>
    <t>LO-22 đến LO-48</t>
  </si>
  <si>
    <t>Đường quy hoạch  22,25m</t>
  </si>
  <si>
    <t>Từ LO-37 đến LO-46</t>
  </si>
  <si>
    <t>Đường quy hoạch  27,25m</t>
  </si>
  <si>
    <t>Từ LO-52 đến LO-61</t>
  </si>
  <si>
    <t xml:space="preserve">Lô góc bám đường QH </t>
  </si>
  <si>
    <t>LO-01; LO-11;LO-35;LO-20;LO-21;LO-66</t>
  </si>
  <si>
    <t>Lô góc bám đường QH 22,25m</t>
  </si>
  <si>
    <t>LO-36; LO-47</t>
  </si>
  <si>
    <t>Lô góc bám đường QH 27,25m</t>
  </si>
  <si>
    <t>LO-62</t>
  </si>
  <si>
    <t>Lô góc bám 3 mặt đường</t>
  </si>
  <si>
    <t>LO-51</t>
  </si>
  <si>
    <t xml:space="preserve">10. Quy hoạch tổng mặt bằng khu dân cư nông thôn tại xóm Hưng Đạo 8, xã Hưng Nguyên (Vị trí số 10) </t>
  </si>
  <si>
    <t>A-1, A-07, A-15</t>
  </si>
  <si>
    <t>Đường quy hoạch 6-7m</t>
  </si>
  <si>
    <t>A-02, A-03, A-04, A-05, A-06, A-08, A-09, A-10, A-11, A-12, A-13, A-14</t>
  </si>
  <si>
    <t>11. Khu quy hoạch dân cư nông thôn tại xóm Phúc Hoà vị trí số 8 (xã Hưng Tây cũ)</t>
  </si>
  <si>
    <t>Gồm lô 01</t>
  </si>
  <si>
    <t>12. Quy hoạch tổng mặt bằng khu dân cư nông thôn xóm Đại Huệ, xã Hưng Nguyên (Vị trí số 8)</t>
  </si>
  <si>
    <t>A-1, A-02, A-03, A-04, A-05, A-06</t>
  </si>
  <si>
    <t>13. Khu quy hoạch dân cư Vùng Đồng Mác xóm Đồng Trưa (thị trấn Hưng Nguyên cũ)</t>
  </si>
  <si>
    <t>Lô góc hai đường QH 18m</t>
  </si>
  <si>
    <t xml:space="preserve">Gồm các lô: O01-01, O01-08, O02-01, O02-07, O03-01, O03-07 </t>
  </si>
  <si>
    <t>Đường quy hoạch  18m</t>
  </si>
  <si>
    <t>Gồm các lô: O01-02, O01-03, O01-04, O01-05, O01-06, O01-07, O02-02, O02-03, O02-04, O02-05,O02-06, O03-02,  O03-03, O03-04, O03-05, O03-06,</t>
  </si>
  <si>
    <t>Lô góc hai đường QH 12m</t>
  </si>
  <si>
    <t xml:space="preserve">Gồm các lô:O01-15, O01-09, O02-14, O02-08, O03-12, O04-01, O04-09, O04-06, O04-07, O05-01, O05-10, O05-07 </t>
  </si>
  <si>
    <t xml:space="preserve">Gồm các lô: O01-14, O01-013, O01-12, O01-11, O01-10, O02-13, O02-12, O02-11, O02-10, O02-09,O03-11, O03-10,  O03-09, O03-08, O03-05, O03-06, O03-08, O04-02, O04-03, O04-04, O04-05, O04-08, O04-10, O04-11,  O05-02, O05-3, O05-04, O05-05, O05-06, O05-08, O05-09   </t>
  </si>
  <si>
    <t>14. Khu quy hoạch dân cư Vùng Cồn Sa xóm Đồng Trưa (thị trấn Hưng Nguyên cũ)</t>
  </si>
  <si>
    <t>Lô góc bám đường QH 42m</t>
  </si>
  <si>
    <t xml:space="preserve">Gồm các lô: O07-09, O07-16, O08-09, O08-16      </t>
  </si>
  <si>
    <t>Đường quy hoạch 42m</t>
  </si>
  <si>
    <t xml:space="preserve">Gồm các lô: O07-10, O07-11, O07-12, O07-13,O07-14, O07-15, O08-10, O08-11,O08-12, O08-13, O08-14, O08-15  </t>
  </si>
  <si>
    <t>Lô góc bám đường QH 24m</t>
  </si>
  <si>
    <t xml:space="preserve">Gồm các lô: O01-01, O01-06      </t>
  </si>
  <si>
    <t>Đường quy hoạch  24m</t>
  </si>
  <si>
    <t xml:space="preserve">Gồm các lô: O01-02, O01-03, O01-04, O01-05 </t>
  </si>
  <si>
    <t>Lô góc bám đường QH 12m</t>
  </si>
  <si>
    <t>Gồm các lô: O01-13, O01-07, O02-01, O02-08, O02-17, O02-09, O03-01, O03-10, O03-21, O03-11, O04-01, O04-10, O04-20, O04-11,  O05-01, O05-08,O05-16, O05-09, O06-01, O06-08,O06-09, O06-16, O07-01, O07-08, O08-01, O08-08,</t>
  </si>
  <si>
    <t>Gồm các lô: O01-8, O01-09, O01-10, O01-11, O01-812 O02-02,O02-03, O02-04, O02-5, O02-6, O02-07, O02-10, O02-11, O02-12, O02-13, O02-14, O02-15, O02-16, O03-02, O03-03, O03-04, O03-05, O03-06, O03-07, O03-08, O03-09, O03-12, O03-13, O03-14, O03-15, O03-16, O03-17, O03-18, O03-19,O03-20, O04-02, O04-03, O04-04, O04-05, O04-06, O04-07, O04-08, O04-09,O04-12, O04-13, O04-14, O04-15,O04-16, O04-17, O04-18, O04-19, O05-02, O05-03,O05-04, O05-05, O05-06, O05-07,O05-10, O05-11, O05-12, O05-13, O05-14, O05-15, O06-02, O06-03,O06-04, O06-05, O06-06, O06-07,O06-10, O06-11,O06-12, O06-13,O06-14, O06-15, O07-02, O07-03, O07-04, O07-05,O07-06, O07-07, O08-02, O08-03, O08-04, O08-05, O08-06, O08-07</t>
  </si>
  <si>
    <t>15. Khu quy hoạch dân cư nông thôn tại xóm Đồng Trưa vị trí số 6 (thị trấn Hưng Nguyên cũ)</t>
  </si>
  <si>
    <t>Gồm các lô: 01, 02, 03, 04</t>
  </si>
  <si>
    <t>Lô góc đường QH 9m</t>
  </si>
  <si>
    <t xml:space="preserve"> 20, 21, 22, 23, 24, 25, 26, 27, 28, 29, 30, 31, 32, 33</t>
  </si>
  <si>
    <t>36. Điều chỉnh thiết kế phân lô Khu tái định cư vùng Ao Cuồng, xóm Thượng Khê</t>
  </si>
  <si>
    <t>29, 30, 31</t>
  </si>
  <si>
    <t>15, 16, 17, 24, 25</t>
  </si>
  <si>
    <t>Lô góc bám đường QH 18m</t>
  </si>
  <si>
    <t>Gồm các lô: A- 09, B-01, B-08,C-01, C-06, C-07</t>
  </si>
  <si>
    <t>Gồm các lô: A-02, A-03, A-04,A-05, A-06, A-07, A-08, B-02, B-03, 
B-04, B-05, B-06, B-07,C-02, C-03, C-04, C-05, C-08.</t>
  </si>
  <si>
    <t>Lô góc bám đường QH 8m</t>
  </si>
  <si>
    <t>A-10, B-13, B-09, A-01, A-18</t>
  </si>
  <si>
    <t xml:space="preserve">Gồm các lô: A-11, A-12, A-13, 
A-14, A-15, A-16, A-17, B-10, B-11, B-12 
</t>
  </si>
  <si>
    <t>Gồm các lô: 01, 02, 05, 06, 07, 08, 12, 13</t>
  </si>
  <si>
    <t>Đường quy hoạch 8m (trước, sau)</t>
  </si>
  <si>
    <t>Gồm các lô: 9,10,11</t>
  </si>
  <si>
    <t>Gồm các lô: 3,4</t>
  </si>
  <si>
    <t>Gồm các lô: 04, 12, 13, 14, 22</t>
  </si>
  <si>
    <t xml:space="preserve">Gồm các lô: 01, 02, 03, </t>
  </si>
  <si>
    <t>Gồm các lô: 05, 06, 07, 33, 34, 35, 36, 37, 08, 
09, 10, 11, 15, 16, 17, 18, 19, 20, 21, 32, 23, 24, 
25, 26, 27, 28, 29, 30, 31.</t>
  </si>
  <si>
    <t>Gồm các lô: 05, 06</t>
  </si>
  <si>
    <t>Gồm các lô: 07, 08, 09, 10</t>
  </si>
  <si>
    <t>Đường quy hoạch 6m (trước, sau)</t>
  </si>
  <si>
    <t>Gồm các lô: 01, 02</t>
  </si>
  <si>
    <t>Lô góc bám đường QH 5m</t>
  </si>
  <si>
    <t>A-04, A-08, A-01</t>
  </si>
  <si>
    <t>Đường quy hoạch 5m</t>
  </si>
  <si>
    <t>A-02, A-03, A-05, A-06, A-07</t>
  </si>
  <si>
    <t>Đường quy hoạch 5,5-6m</t>
  </si>
  <si>
    <t>A-02, A-03, A-05, A-06, A-07, A-08</t>
  </si>
  <si>
    <t>Lô góc đường Cầu Giáo</t>
  </si>
  <si>
    <t>Gồm các lô:  B-01, B-05</t>
  </si>
  <si>
    <t>Đường Cầu Giáo</t>
  </si>
  <si>
    <t>Gồm các lô: B-02, B-03, B-04</t>
  </si>
  <si>
    <t>Gồm các lô:  A-01, A-07</t>
  </si>
  <si>
    <t xml:space="preserve">Gồm các lô: A-02, A-03, A-04, A-05, A-06
</t>
  </si>
  <si>
    <t>Gồm các lô: A-01, A- 08, A-09, A-15, A-16, A-25, B- 01, B- 08, B- 09, B- 16, B- 17, B- 27, B- 28, B-37, C- 01, C- 10, C- 11, C- 23, D-01, D-09, D-10, D-20, E-01, E-11.</t>
  </si>
  <si>
    <t>Gồm các lô: A-02, A-03, A- 04, A-05, A-6, A-16, A-7, A-08, A-09, A- 10, A-11, A-12, A-13, A-14, A-17, A-18, A- 19, A-20, A-21, A-22, A-23, A-24, B- 02, B- 03, B- 04, B- 05, B- 06, B-07, B- 10, B-11, B- 12, B- 13, B- 14, B-15, B- 18, B-19, B-20, B-21, B-22, B-23, B-24, B-25, B- 26, B-29, B-30, B-31, B-32, B-33, B-33, B-35, B-36, C-02, C-03, C-04, C-05, C-06, C-07, C-08, C-09, C-12, C-13, C-14, C-15, C-16, C-17, C-18, C-19, C-20, C-21, C-22, D-02, D-03, D-04, D-05, D-06, D-07, D-08, D-11, D-12, D-13, D-14, D-15, D-16, D-17, D-18, D-19, E-02, E-03, E-04, E-05, E-06, E-07, E-08, E-09, E-10,</t>
  </si>
  <si>
    <t xml:space="preserve">Lô góc bám đường QH 10,75m </t>
  </si>
  <si>
    <t>Gồm các lô: D-40, D- 32, D-31, D-21, E-21, E-12.</t>
  </si>
  <si>
    <t>Đường quy hoạch 10,75m</t>
  </si>
  <si>
    <t>Gồm các lô: D-22, D-23, D-24, D-25, D-26, D-27, D-28, D-29, D-30, D-33 D-34, D-35, D-36, D-37, D-38, D-39, E-13, E-14, E-15, E-16, E-17, E-18, E-19, E-20,</t>
  </si>
  <si>
    <t>Lô góc bám đường QH 7m</t>
  </si>
  <si>
    <t>Gồm các lô: 1,7,14,18,19,22,23.</t>
  </si>
  <si>
    <t>Gồm các lô: 2,3,4,5,6,8,9,10,11,12,13,17,19A, 19B, 19C, 20,21,24,25,26,27,28,29.</t>
  </si>
  <si>
    <t>Gồm các lô: 4A, 4B, 4</t>
  </si>
  <si>
    <t>A-01, A-09, A-10, A-17, A-18, A-32, A-24, A-25, A-33, A-40, A-41, A-47, A-48, A-54, A-55, A-62, A63, A-70, A-71, A-77, A-78, A-83, A-84, A-91</t>
  </si>
  <si>
    <t>A-02, A-03, A-04, A-05, A-06, A-07, A-08, A-11, A-12, A-13, A-14, A-15, A-16, A-19, A-20, A-21, A-22, A-23, A-26, A-27, A-28, A-29, A-30, A-31, A-34, A-35, A-36, A-37, A-38, A-39, A-42, A43, A-44, A-45, A-46, A-49, A-50, A-51, A-52, A-53, A-56, A-57, A-58, A-59, A-60, A-61, A-64, A-65, A-66, A-67, A-68, A69, A72, A73, A74, A75, A-76, A-79, A-80, A-81, A- 82, A-85, A-86, A-87, A-88, A-89, A-90</t>
  </si>
  <si>
    <t>A-1, A-09</t>
  </si>
  <si>
    <t xml:space="preserve">A-02, A-03, A-04, A-05, A-06, A-07, A-08, </t>
  </si>
  <si>
    <t>A-08, A-09, A-21, A-22, A-34, A-35, A-43, A-53, A-54, A-65, A-66, A-77, A-78, A-88, A-89, A-98</t>
  </si>
  <si>
    <t>Đường quy hoạch 10-12m</t>
  </si>
  <si>
    <t>A-02, A-03, A-04, A-05, A-06, A-07,  A-10, A-11,A-12, A-13, A-14, A15, A-16, A-17, A-18, A-19, A-20, A-23, A-24, A-25, A-26, A-27, A-28, A-29, A-30, A-31, A-32, A-33, A-36, A-37, A-38, A-39, A-40, A-41, A-44, A-45, A-46, A-47, A-48, A-49, A-50, A-51, A-52, A-55, A-56, A-57, A-58, A-59, A-60, A-61, A-62, A-63, A-64, A-67, A-68, A-69, A-70, A-71, A-72, A-73, A-74, A-75, A-76, A79, A-80, A-81, A-82, A-83, A-84, A-85, A-86, A-87, A-90, A-91, A-92, A-93, A-94, A-95, A-96, A-97, A-99</t>
  </si>
  <si>
    <t>Lô góc bám đường QH 10m</t>
  </si>
  <si>
    <t>A-08</t>
  </si>
  <si>
    <t>A-09, A-10, A-11, A-12, A-13, A-14, A23, A-24, A-25, A-26, A-27, A28, A-29, A-30</t>
  </si>
  <si>
    <t>A-1</t>
  </si>
  <si>
    <t>A-02, A-03, A-04, A-05, A-06, A-07, A-15, A-16, A-17, A-18, A-19, A-20, A-21, A-22</t>
  </si>
  <si>
    <t xml:space="preserve">Gồm các lô: A-01, A-10, A-11, A-17 </t>
  </si>
  <si>
    <t xml:space="preserve">Gồm các lô: A-02, A-03, A-04, A-05, A-06, A-07, A-08, A-09, A-12, A-13, A-14, A-15, A-16   </t>
  </si>
  <si>
    <t xml:space="preserve">Gồm các lô: B-01, B-10, B-11, B-22 </t>
  </si>
  <si>
    <t xml:space="preserve">Gồm các lô: B-02, B-03, B-04, B-05, B-06, B-07, B-08, B-09, B-12, B-13, B-14, B-15, B-16,  B-17, B-18, B-19, B-20, B-21   </t>
  </si>
  <si>
    <t>A -29, A -30</t>
  </si>
  <si>
    <t>A-1, A-02, A-03, A-04,A-05, A-06, A-07, A-08, A-09, A-10, A-11, A-12, A-13, A-14, A-15, A-16, A-17, A-18, A-19, A20, A-21, A-22, A-23, A-24, A-25, A-26, A-27, A-28, A-31, A-32, A--33, A-34, A-35, A-36, A-37, A-38, A-39, A-40</t>
  </si>
  <si>
    <t>A-1, A-16</t>
  </si>
  <si>
    <t>16. Quy hoạch chia lô đất ở tái định cư GPMB Dự án Bảo tồn và phát huy giá trị di tích Xô Viết - Nghệ Tĩnh và Dự án Vsip (Điều chỉnh MBPL lần 5)</t>
  </si>
  <si>
    <t>17. Khu quy hoạch dân cư nông thôn tại xóm Ngọc Điền vị trí số 3 (thị trấn Hưng Nguyên cũ)</t>
  </si>
  <si>
    <t>18. Khu quy hoạch xen dắm dân cư nông thôn tại xóm Ngọc Điền (thị trấn Hưng Nguyên cũ)</t>
  </si>
  <si>
    <t>19. Khu quy hoạch dân cư nông thôn tại xóm Thái Linh vị trí số 1 (thị trấn Hưng Nguyên cũ)</t>
  </si>
  <si>
    <t>20. Khu quy hoạch dân cư nông thôn tại xóm Thái Linh vị trí số 2 (thị trấn Hưng Nguyên cũ)</t>
  </si>
  <si>
    <t xml:space="preserve">21. Khu quy hoạch dân cư nông thôn tại xóm Đông Tiến vị trí số 5 (thị trấn Hưng Nguyên cũ)
</t>
  </si>
  <si>
    <t xml:space="preserve">22. Quy hoạch tổng mặt bằng khu dân cư nông thôn tại xóm Hưng Đạo 6, xã Hưng Nguyên (Vị trí số 12) </t>
  </si>
  <si>
    <t xml:space="preserve">23. Quy hoạch tổng mặt bằng khu dân cư nông thôn tại xóm Hưng Đạo 7, xã Hưng Nguyên (Vị trí số 13) </t>
  </si>
  <si>
    <t>24. Khu quy hoạch dân cư nông thôn vị trí 5 Hưng Đạo 7 (xã Hưng Đạo cũ)</t>
  </si>
  <si>
    <t xml:space="preserve"> 25. Khu quy hoạch dân cư tại Xứ Trọt xóm Hưng Đạo 6 (xã Hưng Đạo cũ)</t>
  </si>
  <si>
    <t xml:space="preserve"> 26. Khu quy hoạch xen dắm dân cư vùng Nhà E xóm Hưng Đạo 5 (xã Hưng Đạo cũ)</t>
  </si>
  <si>
    <t>27. Quy hoạch vùng xen dắm khu vực Cồn Cao xóm Hưng Đạo 7 (xã Hưng Đạo cũ)</t>
  </si>
  <si>
    <t>28. Quy hoạch dân cư nông thôn Hưng Đạo 3 (Vị trí 5) và Hưng Đạo 4 (Vị trí số 1)</t>
  </si>
  <si>
    <t>29. Quy hoạch tổng mặt bằng khu dân cư nông thôn tại xóm Hưng Đạo 5 (Vị trí số 2)</t>
  </si>
  <si>
    <t>30.Quy hoạch tổng mặt bằng khu dân cư nông thôn tại xóm Hưng Đạo 4, xã Hưng Nguyên (Vị trí số 3)</t>
  </si>
  <si>
    <t>31. Quy hoạch đất ở dân cư xóm Hưng Đạo 2 vị trí 4 ( xóm 2A, xã Hưng Đạo cũ)</t>
  </si>
  <si>
    <t>32. Quy hoạch đất ở dân cư xóm Hưng Đạo 2 vị trí 5 ( xóm 2A, xã Hưng Đạo cũ)</t>
  </si>
  <si>
    <t xml:space="preserve">33. Quy hoạch tổng mặt bằng khu dân cư nông thôn tại xóm Mỹ Thanh, xã Hưng Nguyên </t>
  </si>
  <si>
    <t>34. Quy hoạch tổng mặt bằng khu dân cư nông thôn xóm Trung Thịnh, xã Hưng Nguyên (Vị trí số 9)</t>
  </si>
  <si>
    <t>Đơn giá tư vấn
(đ/m2)</t>
  </si>
  <si>
    <t>Mức giá xã đề xuất (đ/m2)</t>
  </si>
  <si>
    <t xml:space="preserve">PHỤ LỤC ĐIỀU CHỈNH, BỔ SUNG BẢNG GIÁ ĐẤT TỈNH NGHỆ AN NĂM 2026 </t>
  </si>
  <si>
    <t>Stt</t>
  </si>
  <si>
    <t>Khu Quy hoạch chia lô đất ở tái định cư dự án đường bộ cao tốc Vinh  thửa số  Thanh Thủy</t>
  </si>
  <si>
    <t>Lô số 01, lô số 10</t>
  </si>
  <si>
    <t>Lô số 02, 03, 04, 05, 06, 07, 08, 09</t>
  </si>
  <si>
    <t>Khu Quy hoạch chia lô đất ở để đấu giá tại vùng Đồng Lác xóm Liên Mậu 1, xã Kim Liên</t>
  </si>
  <si>
    <t>Lô số 01, 02, 03, 04, 83, 84, 85, 86</t>
  </si>
  <si>
    <t>Lô số 34, 35, 45, 46, 47, 55</t>
  </si>
  <si>
    <t>Lô số 14, 24, 25, 36, 54, 62, 63, 73</t>
  </si>
  <si>
    <t>Lô số 05, 06, 07, 08, 09, 10, 11, 12, 13, 15, 16, 17, 18, 19, 20, 21, 22, 23, 26, 27, 28, 29, 30, 31, 32, 33, 37, 38, 39, 40, 41, 42, 43, 44, 48, 49, 50, 51, 52, 53, 56, 57, 58, 59, 60, 61, 64, 65, 66, 67, 68, 69, 70, 71, 72, 74, 75, 76, 77, 78, 79, 80, 81, 82</t>
  </si>
  <si>
    <t>Khu Quy hoạch chia lô đất ở để đấu giá tại vùng Cựa Ông, xóm Liên Mậu 2, xã Kim Liên</t>
  </si>
  <si>
    <t>Lô số 01, 02, 03, 04, 05, 06, 07, 08, 09, 10</t>
  </si>
  <si>
    <t>Từ lô số 11 đến lô số 30</t>
  </si>
  <si>
    <t>Khu Quy hoạch chia lô đất ở để đấu giá tại vùng Đồng Họ 4, xóm 5, xã Kim Liên</t>
  </si>
  <si>
    <t>Lô số 01, 26, 13, 14</t>
  </si>
  <si>
    <t>Lô số 18, 21, 23, 24</t>
  </si>
  <si>
    <t>Lô số 02, 03, 04, 05, 06, 07, 08, 09, 10, 11, 12, 15, 16, 17, 19, 20, 22, 25</t>
  </si>
  <si>
    <t>Khu Quy hoạch chia lô đất ở để đấu giá tại vùng Lùm Cựu, xóm 6, xã Kim Liên</t>
  </si>
  <si>
    <t>Từ lô số 09 đến lô số 29</t>
  </si>
  <si>
    <t>Lô số 01, 02, 03, 10, 11, 12, và từ lô số 30 đến lô số 52</t>
  </si>
  <si>
    <t>Lô số 04, 05, 06, 07, 08, 47</t>
  </si>
  <si>
    <t>Khu Quy hoạch chia lô đất ở để đấu giá tại vùng Đồng Quan, xóm Thường Xuân, xã Kim Liên</t>
  </si>
  <si>
    <t>Đường QH 10m</t>
  </si>
  <si>
    <t>Lô 114, 115, 152, 153, 154, 155, 156</t>
  </si>
  <si>
    <t>Lô số 08, 09, 21, 22, 37, 45, 46, 57, 58, 72, 80, 81, 94, 98, 105, 106, 129, 132, 133, 137, 145, 150, 151</t>
  </si>
  <si>
    <t xml:space="preserve">Từ lô số 2 đến lô số 7, từ lô số 10 đến lô số 20, từ lô số 23 đến lô số 36, từ lô số 39 đến lô số 44, từ lô số 47 đến lô số 56, từ lô số 59 đến lô số 71, từ lô số 74 đến lô số 79, từ lô số 82 đến lô số 92, từ lô số 95 đến lô số 104, từ lô số 107 đến lô số 112, từ lô số 114, 116 đến lô số 131, 134, 135, 136,từ lô số 138 đến lô số 144, 146, 147, 148, 149, 153, 154, 155 từ lô số 157 đến lô số 174 </t>
  </si>
  <si>
    <t>Khu tái định cư thôn Thủy Sơn (Được UBND xã Kim Bảng chấp thuận tại Công văn số 303/UBND-KT ngày 10/3/2026</t>
  </si>
  <si>
    <t>Đường quy hoạch 9,5 m</t>
  </si>
  <si>
    <t>Lô số A-02</t>
  </si>
  <si>
    <t>Lô số A-04</t>
  </si>
  <si>
    <t>Lô số A-07</t>
  </si>
  <si>
    <t>Lô số A-09</t>
  </si>
  <si>
    <t>Lô số: A-01, A-05</t>
  </si>
  <si>
    <t>Lô số: A-06, A-10</t>
  </si>
  <si>
    <t>Khu tái định cư thôn Thủy Chung (Được UBND xã Kim Bảng phê duyệt tại Quyết định số 566/QĐ-UBND ngày 06/5/2026</t>
  </si>
  <si>
    <t>Đường gom QH 9,5m</t>
  </si>
  <si>
    <t>Lô số A-01</t>
  </si>
  <si>
    <t>Lô số A-12</t>
  </si>
  <si>
    <t>Lô số A-15</t>
  </si>
  <si>
    <t>Lô số A-25</t>
  </si>
  <si>
    <t>Lô số A-65</t>
  </si>
  <si>
    <t>Lô số A-71</t>
  </si>
  <si>
    <t>Lô số: A-163, A-164</t>
  </si>
  <si>
    <t>Lô số: A-13, A-14, A-61, A-64, A-72</t>
  </si>
  <si>
    <t>Lô số: A-26, A-58</t>
  </si>
  <si>
    <t>Lô số: A-59, A-60</t>
  </si>
  <si>
    <t>Lô số: A-49, A-165, A-80, A-89, A-102</t>
  </si>
  <si>
    <t>Lô số: A-57, A-115, A-136 A-89, A-137</t>
  </si>
  <si>
    <t>Lô số A-128</t>
  </si>
  <si>
    <t>Lô số A-135</t>
  </si>
  <si>
    <t>Lô số A-138</t>
  </si>
  <si>
    <t>Lô số A-144</t>
  </si>
  <si>
    <t>Lô số A-116</t>
  </si>
  <si>
    <t>Lô số A-122</t>
  </si>
  <si>
    <t>Lô số: A-27, A-28, A-125, A126, A-147, A-148</t>
  </si>
  <si>
    <t>Lô số: A-123, A-124, A-127, A145, A-146, A-149</t>
  </si>
  <si>
    <t>Lô số: A-30, A-31. A-62, A-63, A-166, A-99, A-100, A-112, A-113,    A-158, A-159, A-162</t>
  </si>
  <si>
    <t>Lô số A-40</t>
  </si>
  <si>
    <t>Lô số A-48</t>
  </si>
  <si>
    <t>Lô số A-74</t>
  </si>
  <si>
    <t>Lô số A-78</t>
  </si>
  <si>
    <t>Lô số A-81</t>
  </si>
  <si>
    <t>Lô số A-87</t>
  </si>
  <si>
    <t>Lô số A-90</t>
  </si>
  <si>
    <t>Lô số A-96</t>
  </si>
  <si>
    <t>Lô số A-103</t>
  </si>
  <si>
    <t>Lô số A-109</t>
  </si>
  <si>
    <t>Lô số: A-29, A-39, A-167, A-73, A-79, A-88, A-97, A-98, A-101,       A-110, A-111, A-114, A-150</t>
  </si>
  <si>
    <t>Lô số A-32</t>
  </si>
  <si>
    <t>Lô số A-37</t>
  </si>
  <si>
    <t>Lô số A-51</t>
  </si>
  <si>
    <t>Lô số A-56</t>
  </si>
  <si>
    <t>Lô số: A-38, A-50</t>
  </si>
  <si>
    <t>Lô số A-151</t>
  </si>
  <si>
    <t>Lô số A-157</t>
  </si>
  <si>
    <t>Lô số: A-160, A-161</t>
  </si>
  <si>
    <t>VII - xã Quỳnh Phú</t>
  </si>
  <si>
    <t>VIII- xã Quỳnh Thắng</t>
  </si>
  <si>
    <t>IX- xã Tân Châu</t>
  </si>
  <si>
    <t>X- xã Văn Kiều</t>
  </si>
  <si>
    <t>XI- xã Đông Lộc</t>
  </si>
  <si>
    <t>XII - Phường Cửa lò</t>
  </si>
  <si>
    <t>XIII - xã Trung Lộc</t>
  </si>
  <si>
    <t>XIV - xã Đông Hiếu</t>
  </si>
  <si>
    <t>XV - xã Tây Hiếu</t>
  </si>
  <si>
    <t>XVI- xã Quế Phong</t>
  </si>
  <si>
    <t>XVII - xã Hoa Quân</t>
  </si>
  <si>
    <t>XIII- xã Đô Lương</t>
  </si>
  <si>
    <t>XIX- xã Nam Đàn</t>
  </si>
  <si>
    <t>XX- xã Lam Thành</t>
  </si>
  <si>
    <t>XXI- xã Hưng Nguyên</t>
  </si>
  <si>
    <t>XXII -xã Kim Liên</t>
  </si>
  <si>
    <t>XXIII - xã Kim Bảng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</si>
</sst>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_-;\-* #,##0_-;_-* &quot;-&quot;??_-;_-@_-"/>
    <numFmt numFmtId="166" formatCode="#,##0;[Red]#,##0"/>
    <numFmt numFmtId="167" formatCode="0.000"/>
  </numFmts>
  <fonts count="16" x14ac:knownFonts="1">
    <font>
      <sz val="11"/>
      <color theme="1"/>
      <name val="Calibri"/>
      <family val="2"/>
      <scheme val="minor"/>
    </font>
    <font>
      <sz val="11"/>
      <color theme="1"/>
      <name val="Calibri"/>
      <family val="2"/>
      <scheme val="minor"/>
    </font>
    <font>
      <sz val="11"/>
      <color rgb="FF9C6500"/>
      <name val="Calibri"/>
      <family val="2"/>
      <scheme val="minor"/>
    </font>
    <font>
      <sz val="12"/>
      <color theme="1"/>
      <name val="Times New Roman"/>
      <family val="1"/>
    </font>
    <font>
      <b/>
      <sz val="12"/>
      <color theme="1"/>
      <name val="Times New Roman"/>
      <family val="1"/>
    </font>
    <font>
      <sz val="11"/>
      <name val="Times New Roman"/>
      <family val="1"/>
    </font>
    <font>
      <sz val="12"/>
      <name val="Times New Roman"/>
      <family val="1"/>
    </font>
    <font>
      <b/>
      <sz val="12"/>
      <name val="Times New Roman"/>
      <family val="1"/>
    </font>
    <font>
      <sz val="12"/>
      <color rgb="FFFF0000"/>
      <name val="Times New Roman"/>
      <family val="1"/>
    </font>
    <font>
      <sz val="11"/>
      <color indexed="8"/>
      <name val="Calibri"/>
      <family val="2"/>
    </font>
    <font>
      <i/>
      <sz val="12"/>
      <name val="Times New Roman"/>
      <family val="1"/>
    </font>
    <font>
      <sz val="12"/>
      <color theme="1"/>
      <name val="Calibri"/>
      <family val="2"/>
      <scheme val="minor"/>
    </font>
    <font>
      <sz val="13"/>
      <color theme="1"/>
      <name val="Times New Roman"/>
      <family val="2"/>
    </font>
    <font>
      <vertAlign val="superscript"/>
      <sz val="12"/>
      <name val="Times New Roman"/>
      <family val="1"/>
    </font>
    <font>
      <sz val="12"/>
      <color theme="1"/>
      <name val="Times New Roman"/>
      <family val="1"/>
      <charset val="163"/>
    </font>
    <font>
      <b/>
      <u/>
      <sz val="12"/>
      <color theme="1"/>
      <name val="Times New Roman"/>
      <family val="1"/>
    </font>
  </fonts>
  <fills count="4">
    <fill>
      <patternFill patternType="none"/>
    </fill>
    <fill>
      <patternFill patternType="gray125"/>
    </fill>
    <fill>
      <patternFill patternType="solid">
        <fgColor rgb="FFFFEB9C"/>
      </patternFill>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0" fontId="9" fillId="0" borderId="0"/>
    <xf numFmtId="0" fontId="12" fillId="0" borderId="0"/>
  </cellStyleXfs>
  <cellXfs count="164">
    <xf numFmtId="0" fontId="0" fillId="0" borderId="0" xfId="0"/>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164" fontId="3" fillId="3" borderId="2" xfId="1" applyNumberFormat="1" applyFont="1" applyFill="1" applyBorder="1" applyAlignment="1">
      <alignment vertical="center" wrapText="1"/>
    </xf>
    <xf numFmtId="0" fontId="7" fillId="3" borderId="2" xfId="0" applyFont="1" applyFill="1" applyBorder="1" applyAlignment="1">
      <alignment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2" xfId="0" applyFont="1" applyFill="1" applyBorder="1" applyAlignment="1">
      <alignment horizontal="left" vertical="center" wrapText="1"/>
    </xf>
    <xf numFmtId="0" fontId="6" fillId="3" borderId="2" xfId="4" applyFont="1" applyFill="1" applyBorder="1" applyAlignment="1">
      <alignment horizontal="left" vertical="center" wrapText="1"/>
    </xf>
    <xf numFmtId="164" fontId="3" fillId="3" borderId="0" xfId="1" applyNumberFormat="1" applyFont="1" applyFill="1" applyAlignment="1">
      <alignment vertical="center"/>
    </xf>
    <xf numFmtId="164" fontId="3" fillId="3" borderId="2" xfId="1" applyNumberFormat="1" applyFont="1" applyFill="1" applyBorder="1" applyAlignment="1">
      <alignment vertical="center"/>
    </xf>
    <xf numFmtId="164" fontId="7" fillId="3" borderId="2" xfId="1" applyNumberFormat="1" applyFont="1" applyFill="1" applyBorder="1" applyAlignment="1">
      <alignment vertical="center" wrapText="1"/>
    </xf>
    <xf numFmtId="164" fontId="6" fillId="3" borderId="2" xfId="1" applyNumberFormat="1" applyFont="1" applyFill="1" applyBorder="1" applyAlignment="1">
      <alignment vertical="center" wrapText="1"/>
    </xf>
    <xf numFmtId="164" fontId="6" fillId="3" borderId="2" xfId="1" applyNumberFormat="1" applyFont="1" applyFill="1" applyBorder="1" applyAlignment="1">
      <alignment horizontal="right" vertical="center"/>
    </xf>
    <xf numFmtId="0" fontId="7" fillId="3" borderId="2" xfId="0" applyFont="1" applyFill="1" applyBorder="1" applyAlignment="1">
      <alignment horizontal="left" vertical="center" wrapText="1"/>
    </xf>
    <xf numFmtId="164" fontId="6" fillId="3" borderId="2" xfId="1" applyNumberFormat="1" applyFont="1" applyFill="1" applyBorder="1" applyAlignment="1">
      <alignment vertical="center"/>
    </xf>
    <xf numFmtId="165" fontId="6" fillId="3" borderId="2" xfId="1" applyNumberFormat="1" applyFont="1" applyFill="1" applyBorder="1" applyAlignment="1">
      <alignment vertical="center" wrapText="1"/>
    </xf>
    <xf numFmtId="164" fontId="6" fillId="3" borderId="0" xfId="1" applyNumberFormat="1" applyFont="1" applyFill="1" applyAlignment="1">
      <alignment vertical="center"/>
    </xf>
    <xf numFmtId="0" fontId="7" fillId="3" borderId="2" xfId="3" quotePrefix="1" applyFont="1" applyFill="1" applyBorder="1" applyAlignment="1">
      <alignment horizontal="center" vertical="center" wrapText="1"/>
    </xf>
    <xf numFmtId="0" fontId="6" fillId="3" borderId="2" xfId="3" applyFont="1" applyFill="1" applyBorder="1" applyAlignment="1">
      <alignment horizontal="center" vertical="center" wrapText="1"/>
    </xf>
    <xf numFmtId="0" fontId="6" fillId="3" borderId="2" xfId="3" applyFont="1" applyFill="1" applyBorder="1" applyAlignment="1">
      <alignment vertical="center" wrapText="1"/>
    </xf>
    <xf numFmtId="2" fontId="6" fillId="3" borderId="2" xfId="0" applyNumberFormat="1" applyFont="1" applyFill="1" applyBorder="1" applyAlignment="1">
      <alignment horizontal="center" vertical="center" wrapText="1"/>
    </xf>
    <xf numFmtId="0" fontId="5" fillId="3" borderId="2" xfId="0" applyFont="1" applyFill="1" applyBorder="1" applyAlignment="1">
      <alignment vertical="center" wrapText="1"/>
    </xf>
    <xf numFmtId="0" fontId="6" fillId="3" borderId="2" xfId="0" applyFont="1" applyFill="1" applyBorder="1" applyAlignment="1">
      <alignment horizontal="right" vertical="center" wrapText="1"/>
    </xf>
    <xf numFmtId="3" fontId="6" fillId="3" borderId="2" xfId="1" applyNumberFormat="1" applyFont="1" applyFill="1" applyBorder="1" applyAlignment="1">
      <alignment horizontal="right" vertical="center" wrapText="1"/>
    </xf>
    <xf numFmtId="3" fontId="6" fillId="3" borderId="2" xfId="1" applyNumberFormat="1" applyFont="1" applyFill="1" applyBorder="1" applyAlignment="1">
      <alignment vertical="center" wrapText="1"/>
    </xf>
    <xf numFmtId="0" fontId="6" fillId="3" borderId="2" xfId="0" applyFont="1" applyFill="1" applyBorder="1" applyAlignment="1">
      <alignment horizontal="center" vertical="center"/>
    </xf>
    <xf numFmtId="0" fontId="6" fillId="3" borderId="0" xfId="0" applyFont="1" applyFill="1"/>
    <xf numFmtId="3" fontId="6" fillId="3" borderId="2" xfId="0" applyNumberFormat="1" applyFont="1" applyFill="1" applyBorder="1" applyAlignment="1">
      <alignment horizontal="right" vertical="center"/>
    </xf>
    <xf numFmtId="0" fontId="6" fillId="3" borderId="2" xfId="0" applyFont="1" applyFill="1" applyBorder="1" applyAlignment="1">
      <alignment horizontal="center"/>
    </xf>
    <xf numFmtId="0" fontId="6" fillId="3" borderId="2" xfId="0" applyFont="1" applyFill="1" applyBorder="1" applyAlignment="1">
      <alignment horizontal="left" vertical="center"/>
    </xf>
    <xf numFmtId="164" fontId="7" fillId="3" borderId="2" xfId="1" applyNumberFormat="1" applyFont="1" applyFill="1" applyBorder="1" applyAlignment="1">
      <alignment vertical="center"/>
    </xf>
    <xf numFmtId="0" fontId="6" fillId="3" borderId="2" xfId="0" applyFont="1" applyFill="1" applyBorder="1" applyAlignment="1">
      <alignment horizontal="left" vertical="top" wrapText="1"/>
    </xf>
    <xf numFmtId="164" fontId="6" fillId="3" borderId="2" xfId="1" applyNumberFormat="1" applyFont="1" applyFill="1" applyBorder="1" applyAlignment="1">
      <alignment vertical="center" shrinkToFit="1"/>
    </xf>
    <xf numFmtId="3" fontId="6" fillId="3" borderId="2" xfId="0" applyNumberFormat="1" applyFont="1" applyFill="1" applyBorder="1" applyAlignment="1">
      <alignment vertical="center" wrapText="1"/>
    </xf>
    <xf numFmtId="0" fontId="7" fillId="3" borderId="2" xfId="0" applyFont="1" applyFill="1" applyBorder="1" applyAlignment="1">
      <alignment horizontal="left"/>
    </xf>
    <xf numFmtId="0" fontId="7" fillId="3" borderId="2" xfId="0" applyFont="1" applyFill="1" applyBorder="1" applyAlignment="1">
      <alignment vertical="center"/>
    </xf>
    <xf numFmtId="0" fontId="6" fillId="3" borderId="2" xfId="0" applyFont="1" applyFill="1" applyBorder="1"/>
    <xf numFmtId="0" fontId="7" fillId="3" borderId="2" xfId="0" applyFont="1" applyFill="1" applyBorder="1"/>
    <xf numFmtId="0" fontId="6" fillId="3" borderId="2" xfId="0" applyFont="1" applyFill="1" applyBorder="1" applyAlignment="1">
      <alignment vertical="center"/>
    </xf>
    <xf numFmtId="1" fontId="7" fillId="3" borderId="2" xfId="0" applyNumberFormat="1" applyFont="1" applyFill="1" applyBorder="1" applyAlignment="1">
      <alignment horizontal="center" vertical="center" shrinkToFit="1"/>
    </xf>
    <xf numFmtId="0" fontId="3" fillId="3" borderId="2" xfId="0" applyFont="1" applyFill="1" applyBorder="1" applyAlignment="1">
      <alignment vertical="center"/>
    </xf>
    <xf numFmtId="164" fontId="3" fillId="3" borderId="0" xfId="1" applyNumberFormat="1" applyFont="1" applyFill="1"/>
    <xf numFmtId="0" fontId="3" fillId="3" borderId="0" xfId="0" applyFont="1" applyFill="1"/>
    <xf numFmtId="164" fontId="8" fillId="3" borderId="2" xfId="1" applyNumberFormat="1" applyFont="1" applyFill="1" applyBorder="1" applyAlignment="1">
      <alignment vertical="center"/>
    </xf>
    <xf numFmtId="0" fontId="6" fillId="3" borderId="2" xfId="0" applyFont="1" applyFill="1" applyBorder="1" applyAlignment="1">
      <alignment horizontal="left"/>
    </xf>
    <xf numFmtId="0" fontId="6" fillId="3" borderId="2" xfId="0" applyFont="1" applyFill="1" applyBorder="1" applyAlignment="1">
      <alignment vertical="top" wrapText="1"/>
    </xf>
    <xf numFmtId="0" fontId="6" fillId="3" borderId="2" xfId="4" applyFont="1" applyFill="1" applyBorder="1" applyAlignment="1">
      <alignment vertical="center" wrapText="1"/>
    </xf>
    <xf numFmtId="0" fontId="7" fillId="3" borderId="2" xfId="0" applyFont="1" applyFill="1" applyBorder="1" applyAlignment="1" applyProtection="1">
      <alignment horizontal="left" vertical="center" wrapText="1"/>
      <protection locked="0"/>
    </xf>
    <xf numFmtId="0" fontId="3" fillId="3" borderId="0" xfId="0" applyFont="1" applyFill="1" applyAlignment="1">
      <alignment horizontal="left"/>
    </xf>
    <xf numFmtId="0" fontId="4" fillId="3" borderId="0" xfId="0" applyFont="1" applyFill="1" applyAlignment="1">
      <alignment horizontal="center" vertical="center"/>
    </xf>
    <xf numFmtId="0" fontId="4" fillId="3" borderId="0" xfId="0" applyFont="1" applyFill="1"/>
    <xf numFmtId="0" fontId="4" fillId="3" borderId="0" xfId="0" applyFont="1" applyFill="1" applyAlignment="1">
      <alignment horizontal="left"/>
    </xf>
    <xf numFmtId="0" fontId="10" fillId="3" borderId="0" xfId="0" applyFont="1" applyFill="1" applyAlignment="1">
      <alignment horizontal="center" vertical="center" wrapText="1"/>
    </xf>
    <xf numFmtId="0" fontId="10" fillId="3" borderId="0" xfId="0" applyFont="1" applyFill="1" applyAlignment="1">
      <alignment vertical="center" wrapText="1"/>
    </xf>
    <xf numFmtId="0" fontId="10" fillId="3" borderId="0" xfId="0" applyFont="1" applyFill="1" applyAlignment="1">
      <alignment horizontal="left" vertical="center" wrapText="1"/>
    </xf>
    <xf numFmtId="0" fontId="6" fillId="3" borderId="0" xfId="0" applyFont="1" applyFill="1" applyAlignment="1">
      <alignment horizontal="left"/>
    </xf>
    <xf numFmtId="0" fontId="3" fillId="3" borderId="0" xfId="0" applyFont="1" applyFill="1" applyAlignment="1">
      <alignment horizontal="center" vertical="center" wrapText="1"/>
    </xf>
    <xf numFmtId="0" fontId="8" fillId="3" borderId="0" xfId="0" applyFont="1" applyFill="1" applyAlignment="1">
      <alignment horizontal="center" vertical="center" wrapText="1"/>
    </xf>
    <xf numFmtId="0" fontId="3" fillId="3" borderId="0" xfId="0" applyFont="1" applyFill="1" applyAlignment="1">
      <alignment horizontal="center" vertical="center"/>
    </xf>
    <xf numFmtId="43" fontId="8" fillId="3" borderId="0" xfId="1" applyFont="1" applyFill="1" applyAlignment="1">
      <alignment horizontal="center" vertical="center"/>
    </xf>
    <xf numFmtId="0" fontId="3" fillId="3" borderId="0" xfId="0" applyFont="1" applyFill="1" applyAlignment="1">
      <alignment vertical="center"/>
    </xf>
    <xf numFmtId="43" fontId="3" fillId="3" borderId="0" xfId="1" applyFont="1" applyFill="1"/>
    <xf numFmtId="164" fontId="8" fillId="3" borderId="2" xfId="1" applyNumberFormat="1" applyFont="1" applyFill="1" applyBorder="1" applyAlignment="1">
      <alignment vertical="center" wrapText="1"/>
    </xf>
    <xf numFmtId="164" fontId="4" fillId="3" borderId="0" xfId="1" applyNumberFormat="1" applyFont="1" applyFill="1" applyAlignment="1">
      <alignment horizontal="center" vertical="center"/>
    </xf>
    <xf numFmtId="49" fontId="7" fillId="3" borderId="3" xfId="0" applyNumberFormat="1" applyFont="1" applyFill="1" applyBorder="1" applyAlignment="1">
      <alignment horizontal="center" vertical="center"/>
    </xf>
    <xf numFmtId="0" fontId="7" fillId="3" borderId="2" xfId="0" applyFont="1" applyFill="1" applyBorder="1" applyAlignment="1">
      <alignment horizontal="left" vertical="center"/>
    </xf>
    <xf numFmtId="2" fontId="14" fillId="3" borderId="2"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11" fillId="3" borderId="2" xfId="0" applyFont="1" applyFill="1" applyBorder="1"/>
    <xf numFmtId="0" fontId="6" fillId="3" borderId="3" xfId="0"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9" fontId="7" fillId="3" borderId="3" xfId="0" quotePrefix="1" applyNumberFormat="1"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0" applyFont="1" applyFill="1" applyBorder="1" applyAlignment="1">
      <alignment horizontal="center" vertical="center"/>
    </xf>
    <xf numFmtId="49" fontId="6" fillId="3" borderId="3" xfId="0" quotePrefix="1" applyNumberFormat="1" applyFont="1" applyFill="1" applyBorder="1" applyAlignment="1">
      <alignment horizontal="center" vertical="center" wrapText="1"/>
    </xf>
    <xf numFmtId="167" fontId="6" fillId="3" borderId="2" xfId="0" applyNumberFormat="1" applyFont="1" applyFill="1" applyBorder="1" applyAlignment="1">
      <alignment vertical="center" wrapText="1"/>
    </xf>
    <xf numFmtId="167" fontId="7" fillId="3" borderId="2" xfId="0" applyNumberFormat="1" applyFont="1" applyFill="1" applyBorder="1" applyAlignment="1">
      <alignment vertical="center" wrapText="1"/>
    </xf>
    <xf numFmtId="3" fontId="6" fillId="3" borderId="3" xfId="0" applyNumberFormat="1" applyFont="1" applyFill="1" applyBorder="1" applyAlignment="1">
      <alignment vertical="center"/>
    </xf>
    <xf numFmtId="1"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3" fontId="6" fillId="3" borderId="2"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49" fontId="7" fillId="3" borderId="2"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164" fontId="4" fillId="3" borderId="0" xfId="1" applyNumberFormat="1" applyFont="1" applyFill="1" applyAlignment="1"/>
    <xf numFmtId="164" fontId="4" fillId="3" borderId="0" xfId="1" applyNumberFormat="1" applyFont="1" applyFill="1" applyAlignment="1">
      <alignment vertical="center"/>
    </xf>
    <xf numFmtId="164" fontId="10" fillId="3" borderId="0" xfId="1" applyNumberFormat="1" applyFont="1" applyFill="1" applyAlignment="1">
      <alignment vertical="center" wrapText="1"/>
    </xf>
    <xf numFmtId="164" fontId="6" fillId="3" borderId="0" xfId="1" applyNumberFormat="1" applyFont="1" applyFill="1" applyAlignment="1"/>
    <xf numFmtId="164" fontId="6" fillId="3" borderId="2" xfId="1" applyNumberFormat="1" applyFont="1" applyFill="1" applyBorder="1" applyAlignment="1"/>
    <xf numFmtId="164" fontId="7" fillId="3" borderId="2" xfId="1" applyNumberFormat="1" applyFont="1" applyFill="1" applyBorder="1" applyAlignment="1"/>
    <xf numFmtId="164" fontId="6" fillId="3" borderId="2" xfId="1" applyNumberFormat="1" applyFont="1" applyFill="1" applyBorder="1" applyAlignment="1">
      <alignment wrapText="1"/>
    </xf>
    <xf numFmtId="164" fontId="6" fillId="3" borderId="2" xfId="1" applyNumberFormat="1" applyFont="1" applyFill="1" applyBorder="1" applyAlignment="1">
      <alignment vertical="top" shrinkToFit="1"/>
    </xf>
    <xf numFmtId="0" fontId="7" fillId="3" borderId="2" xfId="0" applyFont="1" applyFill="1" applyBorder="1" applyAlignment="1" applyProtection="1">
      <alignment vertical="center" wrapText="1"/>
      <protection locked="0"/>
    </xf>
    <xf numFmtId="3" fontId="6" fillId="3" borderId="2" xfId="0" applyNumberFormat="1" applyFont="1" applyFill="1" applyBorder="1" applyAlignment="1">
      <alignment vertical="center"/>
    </xf>
    <xf numFmtId="166" fontId="6" fillId="3" borderId="2" xfId="0" applyNumberFormat="1" applyFont="1" applyFill="1" applyBorder="1" applyAlignment="1">
      <alignment vertical="top" wrapText="1"/>
    </xf>
    <xf numFmtId="166" fontId="6" fillId="3" borderId="2" xfId="0" applyNumberFormat="1" applyFont="1" applyFill="1" applyBorder="1" applyAlignment="1">
      <alignment vertical="center" wrapText="1"/>
    </xf>
    <xf numFmtId="164" fontId="3" fillId="3" borderId="0" xfId="1" applyNumberFormat="1" applyFont="1" applyFill="1" applyAlignment="1"/>
    <xf numFmtId="3" fontId="7" fillId="3" borderId="3" xfId="0" applyNumberFormat="1" applyFont="1" applyFill="1" applyBorder="1" applyAlignment="1">
      <alignment vertical="center"/>
    </xf>
    <xf numFmtId="3" fontId="6" fillId="3" borderId="3" xfId="1" applyNumberFormat="1" applyFont="1" applyFill="1" applyBorder="1" applyAlignment="1">
      <alignment vertical="center" wrapText="1"/>
    </xf>
    <xf numFmtId="0" fontId="7" fillId="3" borderId="3" xfId="0" applyFont="1" applyFill="1" applyBorder="1" applyAlignment="1">
      <alignment vertical="center" wrapText="1"/>
    </xf>
    <xf numFmtId="3" fontId="7" fillId="3" borderId="3" xfId="1" applyNumberFormat="1" applyFont="1" applyFill="1" applyBorder="1" applyAlignment="1">
      <alignment vertical="center" wrapText="1"/>
    </xf>
    <xf numFmtId="3" fontId="6" fillId="3" borderId="3" xfId="4" applyNumberFormat="1" applyFont="1" applyFill="1" applyBorder="1" applyAlignment="1">
      <alignment vertical="center" wrapText="1"/>
    </xf>
    <xf numFmtId="164" fontId="6" fillId="3" borderId="3" xfId="0" applyNumberFormat="1" applyFont="1" applyFill="1" applyBorder="1" applyAlignment="1">
      <alignment vertical="center"/>
    </xf>
    <xf numFmtId="3" fontId="6" fillId="3" borderId="3" xfId="0" applyNumberFormat="1" applyFont="1" applyFill="1" applyBorder="1" applyAlignment="1">
      <alignment vertical="center" wrapText="1"/>
    </xf>
    <xf numFmtId="3" fontId="7" fillId="3" borderId="3" xfId="1" applyNumberFormat="1" applyFont="1" applyFill="1" applyBorder="1" applyAlignment="1">
      <alignment vertical="center"/>
    </xf>
    <xf numFmtId="0" fontId="7" fillId="3" borderId="2" xfId="2" applyFont="1" applyFill="1" applyBorder="1" applyAlignment="1">
      <alignment horizontal="center" vertical="center" wrapText="1"/>
    </xf>
    <xf numFmtId="0" fontId="7" fillId="3" borderId="4" xfId="0" applyFont="1" applyFill="1" applyBorder="1" applyAlignment="1">
      <alignment vertical="center" wrapText="1"/>
    </xf>
    <xf numFmtId="165" fontId="6" fillId="3" borderId="2" xfId="0" applyNumberFormat="1" applyFont="1" applyFill="1" applyBorder="1" applyAlignment="1">
      <alignment vertical="center" wrapText="1"/>
    </xf>
    <xf numFmtId="0" fontId="7" fillId="3" borderId="2" xfId="0" applyFont="1" applyFill="1" applyBorder="1" applyAlignment="1">
      <alignment vertical="top" wrapText="1"/>
    </xf>
    <xf numFmtId="0" fontId="7" fillId="3" borderId="2" xfId="0" applyFont="1" applyFill="1" applyBorder="1" applyAlignment="1">
      <alignment horizontal="left" vertical="center"/>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6" fillId="3" borderId="2" xfId="0" applyFont="1" applyFill="1" applyBorder="1" applyAlignment="1">
      <alignment vertical="center" wrapText="1"/>
    </xf>
    <xf numFmtId="0" fontId="6" fillId="3" borderId="7"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7" xfId="2" applyFont="1" applyFill="1" applyBorder="1" applyAlignment="1">
      <alignment vertical="center"/>
    </xf>
    <xf numFmtId="0" fontId="6" fillId="3" borderId="8" xfId="2" applyFont="1" applyFill="1" applyBorder="1" applyAlignment="1">
      <alignment vertical="center"/>
    </xf>
    <xf numFmtId="0" fontId="6" fillId="3" borderId="9" xfId="2" applyFont="1" applyFill="1" applyBorder="1" applyAlignment="1">
      <alignment vertical="center"/>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167" fontId="7" fillId="3" borderId="2" xfId="0" applyNumberFormat="1" applyFont="1" applyFill="1" applyBorder="1" applyAlignment="1">
      <alignment horizontal="center" vertical="center" wrapText="1"/>
    </xf>
    <xf numFmtId="167" fontId="7" fillId="3" borderId="2" xfId="0" applyNumberFormat="1" applyFont="1" applyFill="1" applyBorder="1" applyAlignment="1">
      <alignment horizontal="left" vertical="center" wrapText="1"/>
    </xf>
    <xf numFmtId="0" fontId="4" fillId="3" borderId="6" xfId="0" applyFont="1" applyFill="1" applyBorder="1" applyAlignment="1">
      <alignment horizontal="left" vertical="center"/>
    </xf>
    <xf numFmtId="0" fontId="7" fillId="3" borderId="2" xfId="0" applyFont="1" applyFill="1" applyBorder="1" applyAlignment="1">
      <alignment vertical="center" wrapText="1"/>
    </xf>
    <xf numFmtId="0" fontId="7" fillId="3" borderId="3"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3" xfId="0" applyFont="1" applyFill="1" applyBorder="1" applyAlignment="1">
      <alignment horizontal="left" vertical="center"/>
    </xf>
    <xf numFmtId="0" fontId="7" fillId="3" borderId="5" xfId="0" applyFont="1" applyFill="1" applyBorder="1" applyAlignment="1">
      <alignment horizontal="left" vertical="center"/>
    </xf>
    <xf numFmtId="0" fontId="6" fillId="3" borderId="2" xfId="0" applyFont="1" applyFill="1" applyBorder="1" applyAlignment="1">
      <alignment horizontal="left" wrapText="1"/>
    </xf>
    <xf numFmtId="0" fontId="7" fillId="3" borderId="2" xfId="0" applyFont="1" applyFill="1" applyBorder="1" applyAlignment="1">
      <alignment horizontal="left"/>
    </xf>
    <xf numFmtId="0" fontId="7" fillId="3" borderId="2" xfId="0" applyFont="1" applyFill="1" applyBorder="1" applyAlignment="1">
      <alignment horizontal="left" vertical="top" wrapText="1"/>
    </xf>
    <xf numFmtId="0" fontId="6" fillId="3" borderId="2" xfId="4" applyFont="1" applyFill="1" applyBorder="1" applyAlignment="1">
      <alignment horizontal="left" vertical="center" wrapText="1"/>
    </xf>
    <xf numFmtId="164" fontId="6" fillId="3" borderId="2" xfId="1" applyNumberFormat="1" applyFont="1" applyFill="1" applyBorder="1" applyAlignment="1">
      <alignment vertical="center"/>
    </xf>
    <xf numFmtId="164" fontId="6" fillId="3" borderId="2" xfId="1" applyNumberFormat="1" applyFont="1" applyFill="1" applyBorder="1" applyAlignment="1">
      <alignment vertical="center" wrapText="1"/>
    </xf>
    <xf numFmtId="0" fontId="6" fillId="3" borderId="7" xfId="0" applyFont="1" applyFill="1" applyBorder="1" applyAlignment="1">
      <alignment horizontal="center" vertical="center"/>
    </xf>
    <xf numFmtId="0" fontId="6" fillId="3" borderId="9" xfId="0" applyFont="1" applyFill="1" applyBorder="1" applyAlignment="1">
      <alignment horizontal="center" vertical="center"/>
    </xf>
    <xf numFmtId="0" fontId="7" fillId="3" borderId="2" xfId="3" applyFont="1" applyFill="1" applyBorder="1" applyAlignment="1">
      <alignment horizontal="left" vertical="center" wrapText="1"/>
    </xf>
    <xf numFmtId="0" fontId="6" fillId="3" borderId="2" xfId="3" applyFont="1" applyFill="1" applyBorder="1" applyAlignment="1">
      <alignment horizontal="left" vertical="center" wrapText="1"/>
    </xf>
    <xf numFmtId="0" fontId="7" fillId="3" borderId="1" xfId="0" applyFont="1" applyFill="1" applyBorder="1" applyAlignment="1">
      <alignment horizontal="left"/>
    </xf>
    <xf numFmtId="164" fontId="7" fillId="3" borderId="2" xfId="1" applyNumberFormat="1" applyFont="1" applyFill="1" applyBorder="1" applyAlignment="1">
      <alignment horizontal="center" vertical="center" wrapText="1"/>
    </xf>
    <xf numFmtId="0" fontId="4" fillId="3" borderId="0" xfId="0" applyFont="1" applyFill="1" applyAlignment="1">
      <alignment horizontal="center"/>
    </xf>
    <xf numFmtId="0" fontId="15" fillId="3" borderId="0" xfId="0" applyFont="1" applyFill="1" applyAlignment="1">
      <alignment horizontal="center"/>
    </xf>
    <xf numFmtId="0" fontId="7" fillId="3" borderId="0" xfId="0" applyFont="1" applyFill="1" applyAlignment="1">
      <alignment horizontal="center" vertical="center" wrapText="1"/>
    </xf>
    <xf numFmtId="0" fontId="10" fillId="3" borderId="0" xfId="0" applyFont="1" applyFill="1" applyAlignment="1">
      <alignment horizontal="center" vertical="center" wrapText="1"/>
    </xf>
  </cellXfs>
  <cellStyles count="5">
    <cellStyle name="Comma" xfId="1" builtinId="3"/>
    <cellStyle name="Neutral" xfId="2" builtinId="28"/>
    <cellStyle name="Normal" xfId="0" builtinId="0"/>
    <cellStyle name="Normal 2" xfId="4" xr:uid="{00000000-0005-0000-0000-000003000000}"/>
    <cellStyle name="Normal_Sheet1"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70"/>
  <sheetViews>
    <sheetView tabSelected="1" view="pageBreakPreview" topLeftCell="A194" zoomScaleNormal="85" zoomScaleSheetLayoutView="100" workbookViewId="0">
      <selection activeCell="B199" sqref="B199:F199"/>
    </sheetView>
  </sheetViews>
  <sheetFormatPr defaultColWidth="9.140625" defaultRowHeight="15.75" x14ac:dyDescent="0.25"/>
  <cols>
    <col min="1" max="1" width="6.140625" style="59" customWidth="1"/>
    <col min="2" max="2" width="29.140625" style="43" customWidth="1"/>
    <col min="3" max="3" width="42.42578125" style="49" customWidth="1"/>
    <col min="4" max="4" width="31.42578125" style="49" customWidth="1"/>
    <col min="5" max="5" width="14.140625" style="98" customWidth="1"/>
    <col min="6" max="6" width="15.5703125" style="9" customWidth="1"/>
    <col min="7" max="9" width="0" style="43" hidden="1" customWidth="1"/>
    <col min="10" max="10" width="14.85546875" style="43" hidden="1" customWidth="1"/>
    <col min="11" max="11" width="16.7109375" style="43" hidden="1" customWidth="1"/>
    <col min="12" max="12" width="34.28515625" style="43" hidden="1" customWidth="1"/>
    <col min="13" max="13" width="25.140625" style="43" hidden="1" customWidth="1"/>
    <col min="14" max="14" width="0" style="43" hidden="1" customWidth="1"/>
    <col min="15" max="16384" width="9.140625" style="43"/>
  </cols>
  <sheetData>
    <row r="1" spans="1:6" x14ac:dyDescent="0.25">
      <c r="A1" s="160" t="s">
        <v>0</v>
      </c>
      <c r="B1" s="160"/>
      <c r="C1" s="160"/>
      <c r="D1" s="160" t="s">
        <v>1</v>
      </c>
      <c r="E1" s="160"/>
    </row>
    <row r="2" spans="1:6" x14ac:dyDescent="0.25">
      <c r="A2" s="160" t="s">
        <v>1201</v>
      </c>
      <c r="B2" s="160"/>
      <c r="C2" s="160"/>
      <c r="D2" s="161" t="s">
        <v>2</v>
      </c>
      <c r="E2" s="160"/>
    </row>
    <row r="3" spans="1:6" s="51" customFormat="1" x14ac:dyDescent="0.25">
      <c r="A3" s="50"/>
      <c r="C3" s="52"/>
      <c r="D3" s="52"/>
      <c r="E3" s="86"/>
      <c r="F3" s="87"/>
    </row>
    <row r="4" spans="1:6" ht="30" customHeight="1" x14ac:dyDescent="0.25">
      <c r="A4" s="162" t="s">
        <v>1371</v>
      </c>
      <c r="B4" s="162"/>
      <c r="C4" s="162"/>
      <c r="D4" s="162"/>
      <c r="E4" s="162"/>
    </row>
    <row r="5" spans="1:6" ht="15.6" customHeight="1" x14ac:dyDescent="0.25">
      <c r="A5" s="163"/>
      <c r="B5" s="163"/>
      <c r="C5" s="163"/>
      <c r="D5" s="163"/>
      <c r="E5" s="163"/>
    </row>
    <row r="6" spans="1:6" ht="15.6" customHeight="1" x14ac:dyDescent="0.25">
      <c r="A6" s="53"/>
      <c r="B6" s="54"/>
      <c r="C6" s="55"/>
      <c r="D6" s="55"/>
      <c r="E6" s="88"/>
    </row>
    <row r="7" spans="1:6" ht="19.5" customHeight="1" x14ac:dyDescent="0.25">
      <c r="A7" s="158"/>
      <c r="B7" s="158"/>
      <c r="C7" s="56"/>
      <c r="D7" s="56"/>
      <c r="E7" s="89"/>
    </row>
    <row r="8" spans="1:6" s="57" customFormat="1" ht="28.5" customHeight="1" x14ac:dyDescent="0.25">
      <c r="A8" s="120" t="s">
        <v>1372</v>
      </c>
      <c r="B8" s="143" t="s">
        <v>3</v>
      </c>
      <c r="C8" s="120" t="s">
        <v>4</v>
      </c>
      <c r="D8" s="120"/>
      <c r="E8" s="159" t="s">
        <v>1370</v>
      </c>
      <c r="F8" s="159" t="s">
        <v>1369</v>
      </c>
    </row>
    <row r="9" spans="1:6" s="57" customFormat="1" x14ac:dyDescent="0.25">
      <c r="A9" s="120"/>
      <c r="B9" s="143"/>
      <c r="C9" s="1" t="s">
        <v>5</v>
      </c>
      <c r="D9" s="1" t="s">
        <v>6</v>
      </c>
      <c r="E9" s="159"/>
      <c r="F9" s="159"/>
    </row>
    <row r="10" spans="1:6" x14ac:dyDescent="0.25">
      <c r="A10" s="118" t="s">
        <v>31</v>
      </c>
      <c r="B10" s="118"/>
      <c r="C10" s="118"/>
      <c r="D10" s="14"/>
      <c r="E10" s="11"/>
      <c r="F10" s="15"/>
    </row>
    <row r="11" spans="1:6" s="58" customFormat="1" x14ac:dyDescent="0.25">
      <c r="A11" s="1"/>
      <c r="B11" s="118" t="s">
        <v>7</v>
      </c>
      <c r="C11" s="118"/>
      <c r="D11" s="118"/>
      <c r="E11" s="11"/>
      <c r="F11" s="12"/>
    </row>
    <row r="12" spans="1:6" s="59" customFormat="1" x14ac:dyDescent="0.25">
      <c r="A12" s="1"/>
      <c r="B12" s="118" t="s">
        <v>8</v>
      </c>
      <c r="C12" s="118"/>
      <c r="D12" s="118"/>
      <c r="E12" s="11"/>
      <c r="F12" s="15"/>
    </row>
    <row r="13" spans="1:6" s="59" customFormat="1" x14ac:dyDescent="0.25">
      <c r="A13" s="1">
        <v>1</v>
      </c>
      <c r="B13" s="118" t="s">
        <v>9</v>
      </c>
      <c r="C13" s="118"/>
      <c r="D13" s="118"/>
      <c r="E13" s="11"/>
      <c r="F13" s="15"/>
    </row>
    <row r="14" spans="1:6" s="59" customFormat="1" ht="47.25" x14ac:dyDescent="0.25">
      <c r="A14" s="5"/>
      <c r="B14" s="6" t="s">
        <v>10</v>
      </c>
      <c r="C14" s="7" t="s">
        <v>11</v>
      </c>
      <c r="D14" s="7" t="s">
        <v>12</v>
      </c>
      <c r="E14" s="12">
        <v>6000000</v>
      </c>
      <c r="F14" s="15">
        <v>6000000</v>
      </c>
    </row>
    <row r="15" spans="1:6" s="59" customFormat="1" x14ac:dyDescent="0.25">
      <c r="A15" s="1">
        <v>2</v>
      </c>
      <c r="B15" s="118" t="s">
        <v>13</v>
      </c>
      <c r="C15" s="118"/>
      <c r="D15" s="118"/>
      <c r="E15" s="11"/>
      <c r="F15" s="15"/>
    </row>
    <row r="16" spans="1:6" s="59" customFormat="1" ht="63" x14ac:dyDescent="0.25">
      <c r="A16" s="5"/>
      <c r="B16" s="6" t="s">
        <v>15</v>
      </c>
      <c r="C16" s="7" t="s">
        <v>16</v>
      </c>
      <c r="D16" s="7" t="s">
        <v>17</v>
      </c>
      <c r="E16" s="12">
        <v>6000000</v>
      </c>
      <c r="F16" s="15">
        <v>6000000</v>
      </c>
    </row>
    <row r="17" spans="1:13" s="50" customFormat="1" x14ac:dyDescent="0.25">
      <c r="A17" s="1"/>
      <c r="B17" s="118" t="s">
        <v>18</v>
      </c>
      <c r="C17" s="118"/>
      <c r="D17" s="118"/>
      <c r="E17" s="118"/>
      <c r="F17" s="31"/>
    </row>
    <row r="18" spans="1:13" s="50" customFormat="1" x14ac:dyDescent="0.25">
      <c r="A18" s="1"/>
      <c r="B18" s="4" t="s">
        <v>19</v>
      </c>
      <c r="C18" s="14"/>
      <c r="D18" s="14"/>
      <c r="E18" s="11"/>
      <c r="F18" s="31"/>
    </row>
    <row r="19" spans="1:13" s="59" customFormat="1" ht="47.25" x14ac:dyDescent="0.25">
      <c r="A19" s="5"/>
      <c r="B19" s="6" t="s">
        <v>20</v>
      </c>
      <c r="C19" s="7" t="s">
        <v>21</v>
      </c>
      <c r="D19" s="7" t="s">
        <v>22</v>
      </c>
      <c r="E19" s="12">
        <v>4500000</v>
      </c>
      <c r="F19" s="15">
        <v>4500000</v>
      </c>
    </row>
    <row r="20" spans="1:13" s="59" customFormat="1" x14ac:dyDescent="0.25">
      <c r="A20" s="5"/>
      <c r="B20" s="4" t="s">
        <v>23</v>
      </c>
      <c r="C20" s="7"/>
      <c r="D20" s="7"/>
      <c r="E20" s="12"/>
      <c r="F20" s="15"/>
    </row>
    <row r="21" spans="1:13" s="59" customFormat="1" ht="31.5" x14ac:dyDescent="0.25">
      <c r="A21" s="5"/>
      <c r="B21" s="6" t="s">
        <v>24</v>
      </c>
      <c r="C21" s="7" t="s">
        <v>25</v>
      </c>
      <c r="D21" s="7" t="s">
        <v>26</v>
      </c>
      <c r="E21" s="12">
        <v>2500000</v>
      </c>
      <c r="F21" s="15">
        <v>2500000</v>
      </c>
      <c r="G21" s="60">
        <v>2500000</v>
      </c>
    </row>
    <row r="22" spans="1:13" s="50" customFormat="1" x14ac:dyDescent="0.25">
      <c r="A22" s="1"/>
      <c r="B22" s="4" t="s">
        <v>27</v>
      </c>
      <c r="C22" s="14"/>
      <c r="D22" s="14"/>
      <c r="E22" s="11"/>
      <c r="F22" s="31"/>
    </row>
    <row r="23" spans="1:13" s="59" customFormat="1" ht="47.25" x14ac:dyDescent="0.25">
      <c r="A23" s="5"/>
      <c r="B23" s="6" t="s">
        <v>28</v>
      </c>
      <c r="C23" s="7" t="s">
        <v>29</v>
      </c>
      <c r="D23" s="7" t="s">
        <v>30</v>
      </c>
      <c r="E23" s="12">
        <v>4500000</v>
      </c>
      <c r="F23" s="15">
        <v>4500000</v>
      </c>
    </row>
    <row r="24" spans="1:13" ht="60" customHeight="1" x14ac:dyDescent="0.25">
      <c r="A24" s="1">
        <v>3</v>
      </c>
      <c r="B24" s="118" t="s">
        <v>32</v>
      </c>
      <c r="C24" s="118"/>
      <c r="D24" s="118"/>
      <c r="E24" s="118"/>
      <c r="F24" s="15"/>
    </row>
    <row r="25" spans="1:13" x14ac:dyDescent="0.25">
      <c r="A25" s="5"/>
      <c r="B25" s="6" t="s">
        <v>33</v>
      </c>
      <c r="C25" s="7" t="s">
        <v>34</v>
      </c>
      <c r="D25" s="7" t="s">
        <v>35</v>
      </c>
      <c r="E25" s="12">
        <v>6000000</v>
      </c>
      <c r="F25" s="15">
        <v>15000000</v>
      </c>
      <c r="K25" s="42">
        <v>10800000</v>
      </c>
      <c r="L25" s="43">
        <v>0.9</v>
      </c>
      <c r="M25" s="13">
        <f>K25*0.9</f>
        <v>9720000</v>
      </c>
    </row>
    <row r="26" spans="1:13" x14ac:dyDescent="0.25">
      <c r="A26" s="5"/>
      <c r="B26" s="6" t="s">
        <v>37</v>
      </c>
      <c r="C26" s="7" t="s">
        <v>38</v>
      </c>
      <c r="D26" s="7" t="s">
        <v>39</v>
      </c>
      <c r="E26" s="12">
        <v>4000000</v>
      </c>
      <c r="F26" s="15">
        <f>F25*0.6</f>
        <v>9000000</v>
      </c>
      <c r="K26" s="42">
        <f>M35</f>
        <v>6480000</v>
      </c>
      <c r="L26" s="43">
        <v>0.9</v>
      </c>
      <c r="M26" s="13">
        <f>K26*L26</f>
        <v>5832000</v>
      </c>
    </row>
    <row r="27" spans="1:13" ht="56.25" customHeight="1" x14ac:dyDescent="0.25">
      <c r="A27" s="1">
        <v>4</v>
      </c>
      <c r="B27" s="118" t="s">
        <v>40</v>
      </c>
      <c r="C27" s="118"/>
      <c r="D27" s="118"/>
      <c r="E27" s="118"/>
      <c r="F27" s="15"/>
      <c r="K27" s="42"/>
      <c r="M27" s="13"/>
    </row>
    <row r="28" spans="1:13" x14ac:dyDescent="0.25">
      <c r="A28" s="5"/>
      <c r="B28" s="6" t="s">
        <v>33</v>
      </c>
      <c r="C28" s="7" t="s">
        <v>42</v>
      </c>
      <c r="D28" s="7" t="s">
        <v>43</v>
      </c>
      <c r="E28" s="12">
        <v>8000000</v>
      </c>
      <c r="F28" s="15">
        <v>14660000</v>
      </c>
      <c r="J28" s="13">
        <f>J34*0.95</f>
        <v>14658500</v>
      </c>
      <c r="K28" s="42">
        <v>10800000</v>
      </c>
      <c r="M28" s="13">
        <f>M34*0.95</f>
        <v>10260000</v>
      </c>
    </row>
    <row r="29" spans="1:13" x14ac:dyDescent="0.25">
      <c r="A29" s="5"/>
      <c r="B29" s="6" t="s">
        <v>45</v>
      </c>
      <c r="C29" s="7" t="s">
        <v>46</v>
      </c>
      <c r="D29" s="7" t="s">
        <v>47</v>
      </c>
      <c r="E29" s="12">
        <v>6000000</v>
      </c>
      <c r="F29" s="15">
        <v>13890000</v>
      </c>
      <c r="J29" s="13">
        <f>J34*0.9</f>
        <v>13887000</v>
      </c>
      <c r="K29" s="42">
        <v>10800000</v>
      </c>
      <c r="M29" s="13">
        <f>M34*0.9</f>
        <v>9720000</v>
      </c>
    </row>
    <row r="30" spans="1:13" x14ac:dyDescent="0.25">
      <c r="A30" s="5"/>
      <c r="B30" s="6" t="s">
        <v>49</v>
      </c>
      <c r="C30" s="7" t="s">
        <v>50</v>
      </c>
      <c r="D30" s="7" t="s">
        <v>51</v>
      </c>
      <c r="E30" s="12">
        <v>5000000</v>
      </c>
      <c r="F30" s="15">
        <v>11100000</v>
      </c>
      <c r="J30" s="13">
        <f>J29*0.8</f>
        <v>11109600</v>
      </c>
      <c r="K30" s="42">
        <v>9720000</v>
      </c>
      <c r="L30" s="43">
        <v>0.8</v>
      </c>
      <c r="M30" s="13">
        <f>M29*0.8</f>
        <v>7776000</v>
      </c>
    </row>
    <row r="31" spans="1:13" x14ac:dyDescent="0.25">
      <c r="A31" s="5"/>
      <c r="B31" s="6" t="s">
        <v>53</v>
      </c>
      <c r="C31" s="7" t="s">
        <v>54</v>
      </c>
      <c r="D31" s="7" t="s">
        <v>47</v>
      </c>
      <c r="E31" s="12">
        <v>4000000</v>
      </c>
      <c r="F31" s="15">
        <f>F35</f>
        <v>10800000</v>
      </c>
      <c r="J31" s="13"/>
      <c r="K31" s="42"/>
      <c r="M31" s="13"/>
    </row>
    <row r="32" spans="1:13" s="61" customFormat="1" ht="49.5" customHeight="1" x14ac:dyDescent="0.25">
      <c r="A32" s="2">
        <v>5</v>
      </c>
      <c r="B32" s="120" t="s">
        <v>55</v>
      </c>
      <c r="C32" s="120"/>
      <c r="D32" s="120"/>
      <c r="E32" s="120"/>
      <c r="F32" s="15"/>
      <c r="G32" s="43"/>
      <c r="H32" s="43"/>
      <c r="I32" s="43"/>
      <c r="J32" s="13"/>
      <c r="K32" s="42"/>
      <c r="L32" s="43"/>
      <c r="M32" s="13"/>
    </row>
    <row r="33" spans="1:13" s="61" customFormat="1" ht="22.15" customHeight="1" x14ac:dyDescent="0.25">
      <c r="A33" s="26" t="s">
        <v>56</v>
      </c>
      <c r="B33" s="39" t="s">
        <v>57</v>
      </c>
      <c r="C33" s="7" t="s">
        <v>58</v>
      </c>
      <c r="D33" s="7" t="s">
        <v>59</v>
      </c>
      <c r="E33" s="12">
        <v>12000000</v>
      </c>
      <c r="F33" s="15">
        <v>18060000</v>
      </c>
      <c r="G33" s="43"/>
      <c r="H33" s="43"/>
      <c r="I33" s="43"/>
      <c r="J33" s="13">
        <v>18060000</v>
      </c>
      <c r="K33" s="42">
        <v>18060000</v>
      </c>
      <c r="L33" s="43">
        <v>1</v>
      </c>
      <c r="M33" s="13">
        <v>18060000</v>
      </c>
    </row>
    <row r="34" spans="1:13" s="61" customFormat="1" ht="37.5" customHeight="1" x14ac:dyDescent="0.25">
      <c r="A34" s="26" t="s">
        <v>60</v>
      </c>
      <c r="B34" s="6" t="s">
        <v>61</v>
      </c>
      <c r="C34" s="7" t="s">
        <v>62</v>
      </c>
      <c r="D34" s="7" t="s">
        <v>63</v>
      </c>
      <c r="E34" s="12">
        <v>8000000</v>
      </c>
      <c r="F34" s="15">
        <v>15430000</v>
      </c>
      <c r="G34" s="43"/>
      <c r="H34" s="43"/>
      <c r="I34" s="43"/>
      <c r="J34" s="13">
        <v>15430000</v>
      </c>
      <c r="K34" s="42">
        <v>18060000</v>
      </c>
      <c r="L34" s="62">
        <f>M34/K34</f>
        <v>0.59800664451827246</v>
      </c>
      <c r="M34" s="13">
        <v>10800000</v>
      </c>
    </row>
    <row r="35" spans="1:13" s="61" customFormat="1" ht="22.15" customHeight="1" x14ac:dyDescent="0.25">
      <c r="A35" s="26" t="s">
        <v>64</v>
      </c>
      <c r="B35" s="6" t="s">
        <v>65</v>
      </c>
      <c r="C35" s="7" t="s">
        <v>66</v>
      </c>
      <c r="D35" s="7" t="s">
        <v>67</v>
      </c>
      <c r="E35" s="12">
        <v>6000000</v>
      </c>
      <c r="F35" s="15">
        <v>10800000</v>
      </c>
      <c r="G35" s="43"/>
      <c r="H35" s="43"/>
      <c r="I35" s="43"/>
      <c r="J35" s="13">
        <v>10800000</v>
      </c>
      <c r="K35" s="42">
        <v>10800000</v>
      </c>
      <c r="L35" s="62">
        <f>M35/K35</f>
        <v>0.6</v>
      </c>
      <c r="M35" s="13">
        <f>K35*0.6</f>
        <v>6480000</v>
      </c>
    </row>
    <row r="36" spans="1:13" s="61" customFormat="1" ht="22.15" customHeight="1" x14ac:dyDescent="0.25">
      <c r="A36" s="26" t="s">
        <v>68</v>
      </c>
      <c r="B36" s="6" t="s">
        <v>65</v>
      </c>
      <c r="C36" s="7" t="s">
        <v>69</v>
      </c>
      <c r="D36" s="7" t="s">
        <v>70</v>
      </c>
      <c r="E36" s="12">
        <v>6000000</v>
      </c>
      <c r="F36" s="15">
        <v>10800000</v>
      </c>
      <c r="G36" s="43"/>
      <c r="H36" s="43"/>
      <c r="I36" s="43"/>
      <c r="J36" s="13">
        <v>10800000</v>
      </c>
      <c r="K36" s="42">
        <v>10800000</v>
      </c>
      <c r="L36" s="62">
        <f>M36/K36</f>
        <v>0.6</v>
      </c>
      <c r="M36" s="13">
        <f>K36*0.6</f>
        <v>6480000</v>
      </c>
    </row>
    <row r="37" spans="1:13" s="61" customFormat="1" ht="45.75" hidden="1" customHeight="1" x14ac:dyDescent="0.25">
      <c r="A37" s="2">
        <v>4</v>
      </c>
      <c r="B37" s="120" t="s">
        <v>71</v>
      </c>
      <c r="C37" s="120"/>
      <c r="D37" s="120"/>
      <c r="E37" s="120"/>
      <c r="F37" s="15"/>
      <c r="G37" s="43"/>
      <c r="H37" s="43"/>
      <c r="I37" s="43"/>
      <c r="J37" s="43"/>
      <c r="K37" s="43"/>
      <c r="L37" s="43"/>
      <c r="M37" s="13"/>
    </row>
    <row r="38" spans="1:13" s="61" customFormat="1" ht="22.15" hidden="1" customHeight="1" x14ac:dyDescent="0.25">
      <c r="A38" s="26" t="s">
        <v>72</v>
      </c>
      <c r="B38" s="6" t="s">
        <v>73</v>
      </c>
      <c r="C38" s="7" t="s">
        <v>74</v>
      </c>
      <c r="D38" s="7" t="s">
        <v>59</v>
      </c>
      <c r="E38" s="12">
        <v>8000000</v>
      </c>
      <c r="F38" s="15"/>
      <c r="G38" s="43"/>
      <c r="H38" s="43"/>
      <c r="I38" s="43"/>
      <c r="J38" s="43"/>
      <c r="K38" s="43"/>
      <c r="L38" s="43"/>
      <c r="M38" s="13"/>
    </row>
    <row r="39" spans="1:13" s="61" customFormat="1" ht="22.15" hidden="1" customHeight="1" x14ac:dyDescent="0.25">
      <c r="A39" s="26" t="s">
        <v>75</v>
      </c>
      <c r="B39" s="6" t="s">
        <v>76</v>
      </c>
      <c r="C39" s="7" t="s">
        <v>77</v>
      </c>
      <c r="D39" s="7" t="s">
        <v>70</v>
      </c>
      <c r="E39" s="12">
        <v>6000000</v>
      </c>
      <c r="F39" s="15"/>
      <c r="G39" s="43"/>
      <c r="H39" s="43"/>
      <c r="I39" s="43"/>
      <c r="J39" s="43"/>
      <c r="K39" s="43"/>
      <c r="L39" s="43"/>
      <c r="M39" s="13"/>
    </row>
    <row r="40" spans="1:13" s="61" customFormat="1" hidden="1" x14ac:dyDescent="0.25">
      <c r="A40" s="26" t="s">
        <v>78</v>
      </c>
      <c r="B40" s="6" t="s">
        <v>76</v>
      </c>
      <c r="C40" s="7" t="s">
        <v>79</v>
      </c>
      <c r="D40" s="7" t="s">
        <v>80</v>
      </c>
      <c r="E40" s="12">
        <v>6000000</v>
      </c>
      <c r="F40" s="15"/>
      <c r="G40" s="43"/>
      <c r="H40" s="43"/>
      <c r="I40" s="43"/>
      <c r="J40" s="43"/>
      <c r="K40" s="43"/>
      <c r="L40" s="43"/>
      <c r="M40" s="13"/>
    </row>
    <row r="41" spans="1:13" s="61" customFormat="1" ht="57" customHeight="1" x14ac:dyDescent="0.25">
      <c r="A41" s="2">
        <v>5</v>
      </c>
      <c r="B41" s="120" t="s">
        <v>81</v>
      </c>
      <c r="C41" s="120"/>
      <c r="D41" s="120"/>
      <c r="E41" s="120"/>
      <c r="F41" s="15"/>
      <c r="G41" s="43"/>
      <c r="H41" s="43"/>
      <c r="I41" s="43"/>
      <c r="J41" s="43"/>
      <c r="K41" s="43"/>
      <c r="L41" s="43"/>
      <c r="M41" s="13"/>
    </row>
    <row r="42" spans="1:13" s="61" customFormat="1" x14ac:dyDescent="0.25">
      <c r="A42" s="26"/>
      <c r="B42" s="6" t="s">
        <v>45</v>
      </c>
      <c r="C42" s="7" t="s">
        <v>83</v>
      </c>
      <c r="D42" s="7" t="s">
        <v>84</v>
      </c>
      <c r="E42" s="12">
        <v>8000000</v>
      </c>
      <c r="F42" s="15">
        <v>8000000</v>
      </c>
      <c r="G42" s="43"/>
      <c r="H42" s="43"/>
      <c r="I42" s="43"/>
      <c r="J42" s="43"/>
      <c r="K42" s="43"/>
      <c r="L42" s="43"/>
      <c r="M42" s="43"/>
    </row>
    <row r="43" spans="1:13" s="61" customFormat="1" x14ac:dyDescent="0.25">
      <c r="A43" s="26"/>
      <c r="B43" s="6" t="s">
        <v>86</v>
      </c>
      <c r="C43" s="7" t="s">
        <v>87</v>
      </c>
      <c r="D43" s="7" t="s">
        <v>88</v>
      </c>
      <c r="E43" s="12">
        <v>6000000</v>
      </c>
      <c r="F43" s="15">
        <v>6000000</v>
      </c>
      <c r="G43" s="43"/>
      <c r="H43" s="43"/>
      <c r="I43" s="43"/>
      <c r="J43" s="43"/>
      <c r="K43" s="43"/>
      <c r="L43" s="43"/>
      <c r="M43" s="43"/>
    </row>
    <row r="44" spans="1:13" s="61" customFormat="1" x14ac:dyDescent="0.25">
      <c r="A44" s="26"/>
      <c r="B44" s="6" t="s">
        <v>90</v>
      </c>
      <c r="C44" s="7" t="s">
        <v>91</v>
      </c>
      <c r="D44" s="7" t="s">
        <v>92</v>
      </c>
      <c r="E44" s="12">
        <v>5000000</v>
      </c>
      <c r="F44" s="15">
        <v>5000000</v>
      </c>
      <c r="G44" s="43"/>
      <c r="H44" s="43"/>
      <c r="I44" s="43"/>
      <c r="J44" s="43"/>
      <c r="K44" s="43"/>
      <c r="L44" s="43"/>
      <c r="M44" s="43"/>
    </row>
    <row r="45" spans="1:13" s="61" customFormat="1" ht="54" hidden="1" customHeight="1" x14ac:dyDescent="0.25">
      <c r="A45" s="2">
        <v>6</v>
      </c>
      <c r="B45" s="118" t="s">
        <v>93</v>
      </c>
      <c r="C45" s="118"/>
      <c r="D45" s="118"/>
      <c r="E45" s="118"/>
      <c r="F45" s="15"/>
      <c r="G45" s="43"/>
      <c r="H45" s="43"/>
      <c r="I45" s="43"/>
      <c r="J45" s="43"/>
      <c r="K45" s="43"/>
      <c r="L45" s="43"/>
      <c r="M45" s="43"/>
    </row>
    <row r="46" spans="1:13" s="61" customFormat="1" ht="31.5" hidden="1" x14ac:dyDescent="0.25">
      <c r="A46" s="26" t="s">
        <v>94</v>
      </c>
      <c r="B46" s="6" t="s">
        <v>33</v>
      </c>
      <c r="C46" s="7" t="s">
        <v>95</v>
      </c>
      <c r="D46" s="7" t="s">
        <v>96</v>
      </c>
      <c r="E46" s="12">
        <v>8000000</v>
      </c>
      <c r="F46" s="15"/>
      <c r="G46" s="43"/>
      <c r="H46" s="43"/>
      <c r="I46" s="43"/>
      <c r="J46" s="43"/>
      <c r="K46" s="43"/>
      <c r="L46" s="43"/>
      <c r="M46" s="43"/>
    </row>
    <row r="47" spans="1:13" s="61" customFormat="1" ht="31.5" hidden="1" x14ac:dyDescent="0.25">
      <c r="A47" s="26" t="s">
        <v>97</v>
      </c>
      <c r="B47" s="6" t="s">
        <v>65</v>
      </c>
      <c r="C47" s="7" t="s">
        <v>98</v>
      </c>
      <c r="D47" s="7" t="s">
        <v>99</v>
      </c>
      <c r="E47" s="12">
        <v>5000000</v>
      </c>
      <c r="F47" s="15"/>
      <c r="G47" s="43"/>
      <c r="H47" s="43"/>
      <c r="I47" s="43"/>
      <c r="J47" s="43"/>
      <c r="K47" s="43"/>
      <c r="L47" s="43"/>
      <c r="M47" s="43"/>
    </row>
    <row r="48" spans="1:13" hidden="1" x14ac:dyDescent="0.25">
      <c r="A48" s="26">
        <v>7</v>
      </c>
      <c r="B48" s="119" t="s">
        <v>100</v>
      </c>
      <c r="C48" s="119"/>
      <c r="D48" s="119"/>
      <c r="E48" s="119"/>
      <c r="F48" s="15"/>
    </row>
    <row r="49" spans="1:6" hidden="1" x14ac:dyDescent="0.25">
      <c r="A49" s="26">
        <v>7.1</v>
      </c>
      <c r="B49" s="6" t="s">
        <v>101</v>
      </c>
      <c r="C49" s="7" t="s">
        <v>102</v>
      </c>
      <c r="D49" s="7" t="s">
        <v>103</v>
      </c>
      <c r="E49" s="12">
        <v>4000000</v>
      </c>
      <c r="F49" s="15"/>
    </row>
    <row r="50" spans="1:6" x14ac:dyDescent="0.25">
      <c r="A50" s="111" t="s">
        <v>104</v>
      </c>
      <c r="B50" s="111"/>
      <c r="C50" s="45"/>
      <c r="D50" s="45"/>
      <c r="E50" s="90"/>
      <c r="F50" s="15"/>
    </row>
    <row r="51" spans="1:6" ht="77.25" customHeight="1" x14ac:dyDescent="0.25">
      <c r="A51" s="2" t="s">
        <v>105</v>
      </c>
      <c r="B51" s="120" t="s">
        <v>106</v>
      </c>
      <c r="C51" s="120"/>
      <c r="D51" s="120"/>
      <c r="E51" s="120"/>
      <c r="F51" s="11"/>
    </row>
    <row r="52" spans="1:6" x14ac:dyDescent="0.25">
      <c r="A52" s="26">
        <v>1</v>
      </c>
      <c r="B52" s="6" t="s">
        <v>107</v>
      </c>
      <c r="C52" s="7" t="s">
        <v>108</v>
      </c>
      <c r="D52" s="7" t="s">
        <v>109</v>
      </c>
      <c r="E52" s="12">
        <v>5000000</v>
      </c>
      <c r="F52" s="15">
        <v>7760000</v>
      </c>
    </row>
    <row r="53" spans="1:6" x14ac:dyDescent="0.25">
      <c r="A53" s="26">
        <v>2</v>
      </c>
      <c r="B53" s="6" t="s">
        <v>107</v>
      </c>
      <c r="C53" s="119" t="s">
        <v>110</v>
      </c>
      <c r="D53" s="119"/>
      <c r="E53" s="12">
        <v>5500000</v>
      </c>
      <c r="F53" s="15">
        <f>F52*1.1</f>
        <v>8536000</v>
      </c>
    </row>
    <row r="54" spans="1:6" x14ac:dyDescent="0.25">
      <c r="A54" s="26">
        <v>3</v>
      </c>
      <c r="B54" s="6" t="s">
        <v>107</v>
      </c>
      <c r="C54" s="7" t="s">
        <v>111</v>
      </c>
      <c r="D54" s="7" t="s">
        <v>112</v>
      </c>
      <c r="E54" s="12">
        <v>5000000</v>
      </c>
      <c r="F54" s="15">
        <f>F52</f>
        <v>7760000</v>
      </c>
    </row>
    <row r="55" spans="1:6" x14ac:dyDescent="0.25">
      <c r="A55" s="26">
        <v>4</v>
      </c>
      <c r="B55" s="6" t="s">
        <v>107</v>
      </c>
      <c r="C55" s="7" t="s">
        <v>113</v>
      </c>
      <c r="D55" s="7" t="s">
        <v>114</v>
      </c>
      <c r="E55" s="12">
        <v>5000000</v>
      </c>
      <c r="F55" s="15">
        <f>F54</f>
        <v>7760000</v>
      </c>
    </row>
    <row r="56" spans="1:6" x14ac:dyDescent="0.25">
      <c r="A56" s="26">
        <v>5</v>
      </c>
      <c r="B56" s="6" t="s">
        <v>107</v>
      </c>
      <c r="C56" s="119" t="s">
        <v>115</v>
      </c>
      <c r="D56" s="119"/>
      <c r="E56" s="12">
        <v>5500000</v>
      </c>
      <c r="F56" s="15">
        <f>F55*1.1</f>
        <v>8536000</v>
      </c>
    </row>
    <row r="57" spans="1:6" x14ac:dyDescent="0.25">
      <c r="A57" s="26">
        <v>6</v>
      </c>
      <c r="B57" s="6" t="s">
        <v>107</v>
      </c>
      <c r="C57" s="7" t="s">
        <v>116</v>
      </c>
      <c r="D57" s="7" t="s">
        <v>117</v>
      </c>
      <c r="E57" s="12">
        <v>5000000</v>
      </c>
      <c r="F57" s="15">
        <f>F55</f>
        <v>7760000</v>
      </c>
    </row>
    <row r="58" spans="1:6" x14ac:dyDescent="0.25">
      <c r="A58" s="26">
        <v>7</v>
      </c>
      <c r="B58" s="6" t="s">
        <v>107</v>
      </c>
      <c r="C58" s="7" t="s">
        <v>118</v>
      </c>
      <c r="D58" s="7" t="s">
        <v>119</v>
      </c>
      <c r="E58" s="12">
        <v>5000000</v>
      </c>
      <c r="F58" s="15">
        <f t="shared" ref="F58:F60" si="0">F57</f>
        <v>7760000</v>
      </c>
    </row>
    <row r="59" spans="1:6" x14ac:dyDescent="0.25">
      <c r="A59" s="26">
        <v>8</v>
      </c>
      <c r="B59" s="6" t="s">
        <v>107</v>
      </c>
      <c r="C59" s="7" t="s">
        <v>120</v>
      </c>
      <c r="D59" s="7" t="s">
        <v>121</v>
      </c>
      <c r="E59" s="12">
        <v>5000000</v>
      </c>
      <c r="F59" s="15">
        <f t="shared" si="0"/>
        <v>7760000</v>
      </c>
    </row>
    <row r="60" spans="1:6" x14ac:dyDescent="0.25">
      <c r="A60" s="26">
        <v>9</v>
      </c>
      <c r="B60" s="6" t="s">
        <v>107</v>
      </c>
      <c r="C60" s="7" t="s">
        <v>122</v>
      </c>
      <c r="D60" s="7" t="s">
        <v>123</v>
      </c>
      <c r="E60" s="12">
        <v>5000000</v>
      </c>
      <c r="F60" s="15">
        <f t="shared" si="0"/>
        <v>7760000</v>
      </c>
    </row>
    <row r="61" spans="1:6" x14ac:dyDescent="0.25">
      <c r="A61" s="26">
        <v>10</v>
      </c>
      <c r="B61" s="6" t="s">
        <v>65</v>
      </c>
      <c r="C61" s="119" t="s">
        <v>124</v>
      </c>
      <c r="D61" s="119"/>
      <c r="E61" s="12">
        <v>4400000</v>
      </c>
      <c r="F61" s="15">
        <f>F62*1.1</f>
        <v>6028000.0000000009</v>
      </c>
    </row>
    <row r="62" spans="1:6" x14ac:dyDescent="0.25">
      <c r="A62" s="26">
        <v>11</v>
      </c>
      <c r="B62" s="6" t="s">
        <v>65</v>
      </c>
      <c r="C62" s="7" t="s">
        <v>125</v>
      </c>
      <c r="D62" s="7" t="s">
        <v>126</v>
      </c>
      <c r="E62" s="12">
        <v>4000000</v>
      </c>
      <c r="F62" s="15">
        <v>5480000</v>
      </c>
    </row>
    <row r="63" spans="1:6" x14ac:dyDescent="0.25">
      <c r="A63" s="26">
        <v>12</v>
      </c>
      <c r="B63" s="6" t="s">
        <v>65</v>
      </c>
      <c r="C63" s="7" t="s">
        <v>127</v>
      </c>
      <c r="D63" s="7" t="s">
        <v>128</v>
      </c>
      <c r="E63" s="12">
        <v>4000000</v>
      </c>
      <c r="F63" s="15">
        <v>5480000</v>
      </c>
    </row>
    <row r="64" spans="1:6" x14ac:dyDescent="0.25">
      <c r="A64" s="26">
        <v>13</v>
      </c>
      <c r="B64" s="6" t="s">
        <v>65</v>
      </c>
      <c r="C64" s="7" t="s">
        <v>129</v>
      </c>
      <c r="D64" s="7" t="s">
        <v>130</v>
      </c>
      <c r="E64" s="12">
        <v>4000000</v>
      </c>
      <c r="F64" s="15">
        <v>5480000</v>
      </c>
    </row>
    <row r="65" spans="1:12" x14ac:dyDescent="0.25">
      <c r="A65" s="26">
        <v>14</v>
      </c>
      <c r="B65" s="6" t="s">
        <v>65</v>
      </c>
      <c r="C65" s="7" t="s">
        <v>131</v>
      </c>
      <c r="D65" s="7" t="s">
        <v>132</v>
      </c>
      <c r="E65" s="12">
        <v>4000000</v>
      </c>
      <c r="F65" s="15">
        <v>5480000</v>
      </c>
    </row>
    <row r="66" spans="1:12" x14ac:dyDescent="0.25">
      <c r="A66" s="149" t="s">
        <v>690</v>
      </c>
      <c r="B66" s="149"/>
      <c r="C66" s="45"/>
      <c r="D66" s="45"/>
      <c r="E66" s="90"/>
      <c r="F66" s="15"/>
    </row>
    <row r="67" spans="1:12" hidden="1" x14ac:dyDescent="0.25">
      <c r="A67" s="2" t="s">
        <v>133</v>
      </c>
      <c r="B67" s="111" t="s">
        <v>134</v>
      </c>
      <c r="C67" s="111"/>
      <c r="D67" s="111"/>
      <c r="E67" s="12"/>
      <c r="F67" s="15"/>
    </row>
    <row r="68" spans="1:12" hidden="1" x14ac:dyDescent="0.25">
      <c r="A68" s="1" t="s">
        <v>135</v>
      </c>
      <c r="B68" s="118" t="s">
        <v>136</v>
      </c>
      <c r="C68" s="118"/>
      <c r="D68" s="118"/>
      <c r="E68" s="12"/>
      <c r="F68" s="15"/>
    </row>
    <row r="69" spans="1:12" hidden="1" x14ac:dyDescent="0.25">
      <c r="A69" s="1" t="s">
        <v>137</v>
      </c>
      <c r="B69" s="118" t="s">
        <v>8</v>
      </c>
      <c r="C69" s="118"/>
      <c r="D69" s="118"/>
      <c r="E69" s="12"/>
      <c r="F69" s="15"/>
    </row>
    <row r="70" spans="1:12" hidden="1" x14ac:dyDescent="0.25">
      <c r="A70" s="1">
        <v>1</v>
      </c>
      <c r="B70" s="118" t="s">
        <v>138</v>
      </c>
      <c r="C70" s="118"/>
      <c r="D70" s="118"/>
      <c r="E70" s="12"/>
      <c r="F70" s="15"/>
    </row>
    <row r="71" spans="1:12" hidden="1" x14ac:dyDescent="0.25">
      <c r="A71" s="1">
        <v>2</v>
      </c>
      <c r="B71" s="118" t="s">
        <v>139</v>
      </c>
      <c r="C71" s="118"/>
      <c r="D71" s="118"/>
      <c r="E71" s="12"/>
      <c r="F71" s="15"/>
    </row>
    <row r="72" spans="1:12" x14ac:dyDescent="0.25">
      <c r="A72" s="1">
        <v>1</v>
      </c>
      <c r="B72" s="118" t="s">
        <v>140</v>
      </c>
      <c r="C72" s="118"/>
      <c r="D72" s="118"/>
      <c r="E72" s="12"/>
      <c r="F72" s="15"/>
    </row>
    <row r="73" spans="1:12" ht="55.5" customHeight="1" x14ac:dyDescent="0.25">
      <c r="A73" s="5" t="s">
        <v>141</v>
      </c>
      <c r="B73" s="6" t="s">
        <v>142</v>
      </c>
      <c r="C73" s="119" t="s">
        <v>143</v>
      </c>
      <c r="D73" s="119"/>
      <c r="E73" s="12">
        <v>5000000</v>
      </c>
      <c r="F73" s="12">
        <v>5000000</v>
      </c>
      <c r="L73" s="63" t="s">
        <v>144</v>
      </c>
    </row>
    <row r="74" spans="1:12" x14ac:dyDescent="0.25">
      <c r="A74" s="1">
        <v>2</v>
      </c>
      <c r="B74" s="118" t="s">
        <v>145</v>
      </c>
      <c r="C74" s="118"/>
      <c r="D74" s="118"/>
      <c r="E74" s="12"/>
      <c r="F74" s="15"/>
      <c r="L74" s="44"/>
    </row>
    <row r="75" spans="1:12" hidden="1" x14ac:dyDescent="0.25">
      <c r="A75" s="5" t="s">
        <v>146</v>
      </c>
      <c r="B75" s="6"/>
      <c r="C75" s="7"/>
      <c r="D75" s="7"/>
      <c r="E75" s="12"/>
      <c r="F75" s="15"/>
      <c r="L75" s="44"/>
    </row>
    <row r="76" spans="1:12" ht="47.25" x14ac:dyDescent="0.25">
      <c r="A76" s="5" t="s">
        <v>147</v>
      </c>
      <c r="B76" s="6" t="s">
        <v>148</v>
      </c>
      <c r="C76" s="119" t="s">
        <v>149</v>
      </c>
      <c r="D76" s="119"/>
      <c r="E76" s="12">
        <v>5000000</v>
      </c>
      <c r="F76" s="12">
        <v>5000000</v>
      </c>
      <c r="L76" s="63" t="s">
        <v>150</v>
      </c>
    </row>
    <row r="77" spans="1:12" hidden="1" x14ac:dyDescent="0.25">
      <c r="A77" s="2" t="s">
        <v>151</v>
      </c>
      <c r="B77" s="118" t="s">
        <v>152</v>
      </c>
      <c r="C77" s="118"/>
      <c r="D77" s="118"/>
      <c r="E77" s="12"/>
      <c r="F77" s="15"/>
    </row>
    <row r="78" spans="1:12" hidden="1" x14ac:dyDescent="0.25">
      <c r="A78" s="1" t="s">
        <v>135</v>
      </c>
      <c r="B78" s="118" t="s">
        <v>136</v>
      </c>
      <c r="C78" s="118"/>
      <c r="D78" s="118"/>
      <c r="E78" s="12"/>
      <c r="F78" s="15"/>
    </row>
    <row r="79" spans="1:12" hidden="1" x14ac:dyDescent="0.25">
      <c r="A79" s="1" t="s">
        <v>137</v>
      </c>
      <c r="B79" s="118" t="s">
        <v>8</v>
      </c>
      <c r="C79" s="118"/>
      <c r="D79" s="118"/>
      <c r="E79" s="12"/>
      <c r="F79" s="15"/>
    </row>
    <row r="80" spans="1:12" hidden="1" x14ac:dyDescent="0.25">
      <c r="A80" s="1">
        <v>1</v>
      </c>
      <c r="B80" s="118" t="s">
        <v>153</v>
      </c>
      <c r="C80" s="118"/>
      <c r="D80" s="118"/>
      <c r="E80" s="12"/>
      <c r="F80" s="15"/>
    </row>
    <row r="81" spans="1:12" hidden="1" x14ac:dyDescent="0.25">
      <c r="A81" s="18">
        <v>2</v>
      </c>
      <c r="B81" s="156" t="s">
        <v>154</v>
      </c>
      <c r="C81" s="156"/>
      <c r="D81" s="156"/>
      <c r="E81" s="12"/>
      <c r="F81" s="15"/>
    </row>
    <row r="82" spans="1:12" hidden="1" x14ac:dyDescent="0.25">
      <c r="A82" s="18">
        <v>3</v>
      </c>
      <c r="B82" s="156" t="s">
        <v>155</v>
      </c>
      <c r="C82" s="156"/>
      <c r="D82" s="156"/>
      <c r="E82" s="12"/>
      <c r="F82" s="15"/>
    </row>
    <row r="83" spans="1:12" hidden="1" x14ac:dyDescent="0.25">
      <c r="A83" s="18">
        <v>4</v>
      </c>
      <c r="B83" s="156" t="s">
        <v>156</v>
      </c>
      <c r="C83" s="156"/>
      <c r="D83" s="156"/>
      <c r="E83" s="12"/>
      <c r="F83" s="15"/>
    </row>
    <row r="84" spans="1:12" hidden="1" x14ac:dyDescent="0.25">
      <c r="A84" s="19" t="s">
        <v>146</v>
      </c>
      <c r="B84" s="20"/>
      <c r="C84" s="157"/>
      <c r="D84" s="157"/>
      <c r="E84" s="12"/>
      <c r="F84" s="15"/>
    </row>
    <row r="85" spans="1:12" ht="78.75" hidden="1" x14ac:dyDescent="0.25">
      <c r="A85" s="5" t="s">
        <v>157</v>
      </c>
      <c r="B85" s="20" t="s">
        <v>158</v>
      </c>
      <c r="C85" s="7" t="s">
        <v>159</v>
      </c>
      <c r="D85" s="7" t="s">
        <v>160</v>
      </c>
      <c r="E85" s="12">
        <v>2500000</v>
      </c>
      <c r="F85" s="12" t="s">
        <v>161</v>
      </c>
    </row>
    <row r="86" spans="1:12" x14ac:dyDescent="0.25">
      <c r="A86" s="2"/>
      <c r="B86" s="118" t="s">
        <v>163</v>
      </c>
      <c r="C86" s="118"/>
      <c r="D86" s="118"/>
      <c r="E86" s="12"/>
      <c r="F86" s="15"/>
    </row>
    <row r="87" spans="1:12" hidden="1" x14ac:dyDescent="0.25">
      <c r="A87" s="1" t="s">
        <v>135</v>
      </c>
      <c r="B87" s="118" t="s">
        <v>136</v>
      </c>
      <c r="C87" s="118"/>
      <c r="D87" s="118"/>
      <c r="E87" s="12"/>
      <c r="F87" s="15"/>
    </row>
    <row r="88" spans="1:12" hidden="1" x14ac:dyDescent="0.25">
      <c r="A88" s="1" t="s">
        <v>137</v>
      </c>
      <c r="B88" s="118" t="s">
        <v>8</v>
      </c>
      <c r="C88" s="118"/>
      <c r="D88" s="118"/>
      <c r="E88" s="12"/>
      <c r="F88" s="15"/>
    </row>
    <row r="89" spans="1:12" hidden="1" x14ac:dyDescent="0.25">
      <c r="A89" s="1">
        <v>1</v>
      </c>
      <c r="B89" s="118" t="s">
        <v>164</v>
      </c>
      <c r="C89" s="118"/>
      <c r="D89" s="118"/>
      <c r="E89" s="12"/>
      <c r="F89" s="15"/>
    </row>
    <row r="90" spans="1:12" hidden="1" x14ac:dyDescent="0.25">
      <c r="A90" s="5" t="s">
        <v>146</v>
      </c>
      <c r="B90" s="6"/>
      <c r="C90" s="7"/>
      <c r="D90" s="7"/>
      <c r="E90" s="12"/>
      <c r="F90" s="15"/>
    </row>
    <row r="91" spans="1:12" ht="87" customHeight="1" x14ac:dyDescent="0.25">
      <c r="A91" s="21"/>
      <c r="B91" s="6" t="s">
        <v>166</v>
      </c>
      <c r="C91" s="7" t="s">
        <v>167</v>
      </c>
      <c r="D91" s="7" t="s">
        <v>168</v>
      </c>
      <c r="E91" s="12">
        <v>5000000</v>
      </c>
      <c r="F91" s="12">
        <v>5000000</v>
      </c>
      <c r="L91" s="63" t="s">
        <v>169</v>
      </c>
    </row>
    <row r="92" spans="1:12" ht="47.25" x14ac:dyDescent="0.25">
      <c r="A92" s="21"/>
      <c r="B92" s="6" t="s">
        <v>171</v>
      </c>
      <c r="C92" s="119" t="s">
        <v>172</v>
      </c>
      <c r="D92" s="119"/>
      <c r="E92" s="12">
        <v>4000000</v>
      </c>
      <c r="F92" s="12">
        <v>4000000</v>
      </c>
      <c r="L92" s="63" t="s">
        <v>173</v>
      </c>
    </row>
    <row r="93" spans="1:12" ht="47.25" x14ac:dyDescent="0.25">
      <c r="A93" s="5"/>
      <c r="B93" s="6" t="s">
        <v>175</v>
      </c>
      <c r="C93" s="119" t="s">
        <v>176</v>
      </c>
      <c r="D93" s="119"/>
      <c r="E93" s="12">
        <v>4000000</v>
      </c>
      <c r="F93" s="12">
        <v>4000000</v>
      </c>
      <c r="L93" s="63" t="s">
        <v>177</v>
      </c>
    </row>
    <row r="94" spans="1:12" x14ac:dyDescent="0.25">
      <c r="A94" s="1">
        <v>3</v>
      </c>
      <c r="B94" s="118" t="s">
        <v>178</v>
      </c>
      <c r="C94" s="118"/>
      <c r="D94" s="118"/>
      <c r="E94" s="12"/>
      <c r="F94" s="12"/>
      <c r="L94" s="44"/>
    </row>
    <row r="95" spans="1:12" ht="73.5" customHeight="1" x14ac:dyDescent="0.25">
      <c r="A95" s="5"/>
      <c r="B95" s="6" t="s">
        <v>180</v>
      </c>
      <c r="C95" s="119" t="s">
        <v>181</v>
      </c>
      <c r="D95" s="119"/>
      <c r="E95" s="12">
        <v>5000000</v>
      </c>
      <c r="F95" s="12">
        <v>5000000</v>
      </c>
      <c r="L95" s="63" t="s">
        <v>182</v>
      </c>
    </row>
    <row r="96" spans="1:12" s="51" customFormat="1" x14ac:dyDescent="0.25">
      <c r="A96" s="149" t="s">
        <v>183</v>
      </c>
      <c r="B96" s="149"/>
      <c r="C96" s="35"/>
      <c r="D96" s="35"/>
      <c r="E96" s="91"/>
      <c r="F96" s="31"/>
    </row>
    <row r="97" spans="1:12" x14ac:dyDescent="0.25">
      <c r="A97" s="1"/>
      <c r="B97" s="118" t="s">
        <v>184</v>
      </c>
      <c r="C97" s="118"/>
      <c r="D97" s="118"/>
      <c r="E97" s="12"/>
      <c r="F97" s="12"/>
    </row>
    <row r="98" spans="1:12" ht="37.5" customHeight="1" x14ac:dyDescent="0.25">
      <c r="A98" s="1">
        <v>1</v>
      </c>
      <c r="B98" s="118" t="s">
        <v>185</v>
      </c>
      <c r="C98" s="118"/>
      <c r="D98" s="118"/>
      <c r="E98" s="12"/>
      <c r="F98" s="12"/>
    </row>
    <row r="99" spans="1:12" ht="31.5" x14ac:dyDescent="0.25">
      <c r="A99" s="5" t="s">
        <v>14</v>
      </c>
      <c r="B99" s="6" t="s">
        <v>186</v>
      </c>
      <c r="C99" s="7" t="s">
        <v>187</v>
      </c>
      <c r="D99" s="7" t="s">
        <v>188</v>
      </c>
      <c r="E99" s="12">
        <v>5000000</v>
      </c>
      <c r="F99" s="15">
        <v>5250000</v>
      </c>
    </row>
    <row r="100" spans="1:12" ht="31.5" x14ac:dyDescent="0.25">
      <c r="A100" s="5" t="s">
        <v>36</v>
      </c>
      <c r="B100" s="6" t="s">
        <v>189</v>
      </c>
      <c r="C100" s="7" t="s">
        <v>190</v>
      </c>
      <c r="D100" s="7" t="s">
        <v>191</v>
      </c>
      <c r="E100" s="12">
        <v>3000000</v>
      </c>
      <c r="F100" s="15">
        <v>3380000</v>
      </c>
    </row>
    <row r="101" spans="1:12" x14ac:dyDescent="0.25">
      <c r="A101" s="149" t="s">
        <v>192</v>
      </c>
      <c r="B101" s="149"/>
      <c r="C101" s="45"/>
      <c r="D101" s="45"/>
      <c r="E101" s="90"/>
      <c r="F101" s="15"/>
    </row>
    <row r="102" spans="1:12" ht="22.5" customHeight="1" x14ac:dyDescent="0.25">
      <c r="A102" s="1"/>
      <c r="B102" s="118" t="s">
        <v>193</v>
      </c>
      <c r="C102" s="118"/>
      <c r="D102" s="118"/>
      <c r="E102" s="12"/>
      <c r="F102" s="15"/>
    </row>
    <row r="103" spans="1:12" ht="22.5" customHeight="1" x14ac:dyDescent="0.25">
      <c r="A103" s="2"/>
      <c r="B103" s="118" t="s">
        <v>194</v>
      </c>
      <c r="C103" s="118"/>
      <c r="D103" s="118"/>
      <c r="E103" s="12"/>
      <c r="F103" s="12"/>
    </row>
    <row r="104" spans="1:12" ht="22.5" customHeight="1" x14ac:dyDescent="0.25">
      <c r="A104" s="1">
        <v>1</v>
      </c>
      <c r="B104" s="118" t="s">
        <v>195</v>
      </c>
      <c r="C104" s="118"/>
      <c r="D104" s="118"/>
      <c r="E104" s="12"/>
      <c r="F104" s="12"/>
    </row>
    <row r="105" spans="1:12" ht="36" customHeight="1" x14ac:dyDescent="0.25">
      <c r="A105" s="5"/>
      <c r="B105" s="6" t="s">
        <v>536</v>
      </c>
      <c r="C105" s="7" t="s">
        <v>196</v>
      </c>
      <c r="D105" s="7" t="s">
        <v>197</v>
      </c>
      <c r="E105" s="12">
        <v>7000000</v>
      </c>
      <c r="F105" s="15">
        <v>9430000</v>
      </c>
      <c r="L105" s="3" t="s">
        <v>198</v>
      </c>
    </row>
    <row r="106" spans="1:12" ht="25.5" customHeight="1" x14ac:dyDescent="0.25">
      <c r="A106" s="1"/>
      <c r="B106" s="118" t="s">
        <v>199</v>
      </c>
      <c r="C106" s="118"/>
      <c r="D106" s="118"/>
      <c r="E106" s="90"/>
      <c r="F106" s="15"/>
    </row>
    <row r="107" spans="1:12" x14ac:dyDescent="0.25">
      <c r="A107" s="5">
        <v>2</v>
      </c>
      <c r="B107" s="119" t="s">
        <v>200</v>
      </c>
      <c r="C107" s="119"/>
      <c r="D107" s="119"/>
      <c r="E107" s="90"/>
      <c r="F107" s="15"/>
    </row>
    <row r="108" spans="1:12" x14ac:dyDescent="0.25">
      <c r="A108" s="5"/>
      <c r="B108" s="6" t="s">
        <v>189</v>
      </c>
      <c r="C108" s="7" t="s">
        <v>201</v>
      </c>
      <c r="D108" s="7" t="s">
        <v>202</v>
      </c>
      <c r="E108" s="12">
        <v>9000000</v>
      </c>
      <c r="F108" s="15">
        <v>16000000</v>
      </c>
    </row>
    <row r="109" spans="1:12" x14ac:dyDescent="0.25">
      <c r="A109" s="5"/>
      <c r="B109" s="6" t="s">
        <v>189</v>
      </c>
      <c r="C109" s="7" t="s">
        <v>203</v>
      </c>
      <c r="D109" s="7" t="s">
        <v>204</v>
      </c>
      <c r="E109" s="12">
        <v>6000000</v>
      </c>
      <c r="F109" s="15">
        <v>10480000</v>
      </c>
    </row>
    <row r="110" spans="1:12" s="51" customFormat="1" x14ac:dyDescent="0.25">
      <c r="A110" s="149" t="s">
        <v>205</v>
      </c>
      <c r="B110" s="149"/>
      <c r="C110" s="35"/>
      <c r="D110" s="35"/>
      <c r="E110" s="91"/>
      <c r="F110" s="31"/>
    </row>
    <row r="111" spans="1:12" ht="36.75" customHeight="1" x14ac:dyDescent="0.25">
      <c r="A111" s="26"/>
      <c r="B111" s="121" t="s">
        <v>689</v>
      </c>
      <c r="C111" s="121"/>
      <c r="D111" s="121"/>
      <c r="E111" s="121"/>
      <c r="F111" s="15"/>
    </row>
    <row r="112" spans="1:12" x14ac:dyDescent="0.25">
      <c r="A112" s="154"/>
      <c r="B112" s="128" t="s">
        <v>206</v>
      </c>
      <c r="C112" s="5" t="s">
        <v>207</v>
      </c>
      <c r="D112" s="5" t="s">
        <v>208</v>
      </c>
      <c r="E112" s="12"/>
      <c r="F112" s="15"/>
    </row>
    <row r="113" spans="1:6" x14ac:dyDescent="0.25">
      <c r="A113" s="155"/>
      <c r="B113" s="128"/>
      <c r="C113" s="119" t="s">
        <v>209</v>
      </c>
      <c r="D113" s="119"/>
      <c r="E113" s="12">
        <v>6000000</v>
      </c>
      <c r="F113" s="12">
        <v>6000000</v>
      </c>
    </row>
    <row r="114" spans="1:6" x14ac:dyDescent="0.25">
      <c r="A114" s="154"/>
      <c r="B114" s="128" t="s">
        <v>210</v>
      </c>
      <c r="C114" s="5" t="s">
        <v>211</v>
      </c>
      <c r="D114" s="5" t="s">
        <v>212</v>
      </c>
      <c r="E114" s="12"/>
      <c r="F114" s="12"/>
    </row>
    <row r="115" spans="1:6" ht="69.75" customHeight="1" x14ac:dyDescent="0.25">
      <c r="A115" s="155"/>
      <c r="B115" s="128"/>
      <c r="C115" s="119" t="s">
        <v>213</v>
      </c>
      <c r="D115" s="119"/>
      <c r="E115" s="12">
        <v>15000000</v>
      </c>
      <c r="F115" s="12">
        <v>15000000</v>
      </c>
    </row>
    <row r="116" spans="1:6" ht="31.5" x14ac:dyDescent="0.25">
      <c r="A116" s="26"/>
      <c r="B116" s="6" t="s">
        <v>214</v>
      </c>
      <c r="C116" s="7" t="s">
        <v>215</v>
      </c>
      <c r="D116" s="7" t="s">
        <v>216</v>
      </c>
      <c r="E116" s="12">
        <v>3000000</v>
      </c>
      <c r="F116" s="12">
        <v>3000000</v>
      </c>
    </row>
    <row r="117" spans="1:6" ht="31.5" x14ac:dyDescent="0.25">
      <c r="A117" s="26"/>
      <c r="B117" s="6" t="s">
        <v>214</v>
      </c>
      <c r="C117" s="7" t="s">
        <v>217</v>
      </c>
      <c r="D117" s="7" t="s">
        <v>218</v>
      </c>
      <c r="E117" s="12">
        <v>2500000</v>
      </c>
      <c r="F117" s="12">
        <v>2500000</v>
      </c>
    </row>
    <row r="118" spans="1:6" ht="31.5" x14ac:dyDescent="0.25">
      <c r="A118" s="26"/>
      <c r="B118" s="6" t="s">
        <v>214</v>
      </c>
      <c r="C118" s="7" t="s">
        <v>219</v>
      </c>
      <c r="D118" s="7" t="s">
        <v>220</v>
      </c>
      <c r="E118" s="12">
        <v>2500000</v>
      </c>
      <c r="F118" s="12">
        <v>2500000</v>
      </c>
    </row>
    <row r="119" spans="1:6" x14ac:dyDescent="0.25">
      <c r="A119" s="154"/>
      <c r="B119" s="128" t="s">
        <v>210</v>
      </c>
      <c r="C119" s="7" t="s">
        <v>221</v>
      </c>
      <c r="D119" s="7" t="s">
        <v>222</v>
      </c>
      <c r="E119" s="12"/>
      <c r="F119" s="12"/>
    </row>
    <row r="120" spans="1:6" ht="31.5" x14ac:dyDescent="0.25">
      <c r="A120" s="155"/>
      <c r="B120" s="128"/>
      <c r="C120" s="7" t="s">
        <v>223</v>
      </c>
      <c r="D120" s="7" t="s">
        <v>224</v>
      </c>
      <c r="E120" s="12">
        <v>15000000</v>
      </c>
      <c r="F120" s="12">
        <v>15000000</v>
      </c>
    </row>
    <row r="121" spans="1:6" s="51" customFormat="1" x14ac:dyDescent="0.25">
      <c r="A121" s="149" t="s">
        <v>1447</v>
      </c>
      <c r="B121" s="149"/>
      <c r="C121" s="35"/>
      <c r="D121" s="35"/>
      <c r="E121" s="91"/>
      <c r="F121" s="31"/>
    </row>
    <row r="122" spans="1:6" hidden="1" x14ac:dyDescent="0.25">
      <c r="A122" s="1" t="s">
        <v>135</v>
      </c>
      <c r="B122" s="118" t="s">
        <v>225</v>
      </c>
      <c r="C122" s="118"/>
      <c r="D122" s="118"/>
      <c r="E122" s="11"/>
      <c r="F122" s="15"/>
    </row>
    <row r="123" spans="1:6" ht="31.5" hidden="1" x14ac:dyDescent="0.25">
      <c r="A123" s="5">
        <v>1</v>
      </c>
      <c r="B123" s="6" t="s">
        <v>226</v>
      </c>
      <c r="C123" s="119" t="s">
        <v>227</v>
      </c>
      <c r="D123" s="119"/>
      <c r="E123" s="12">
        <v>11000000</v>
      </c>
      <c r="F123" s="15"/>
    </row>
    <row r="124" spans="1:6" hidden="1" x14ac:dyDescent="0.25">
      <c r="A124" s="5">
        <v>2</v>
      </c>
      <c r="B124" s="6" t="s">
        <v>228</v>
      </c>
      <c r="C124" s="119" t="s">
        <v>229</v>
      </c>
      <c r="D124" s="119"/>
      <c r="E124" s="12">
        <v>10000000</v>
      </c>
      <c r="F124" s="15"/>
    </row>
    <row r="125" spans="1:6" hidden="1" x14ac:dyDescent="0.25">
      <c r="A125" s="5">
        <v>3</v>
      </c>
      <c r="B125" s="6" t="s">
        <v>230</v>
      </c>
      <c r="C125" s="119" t="s">
        <v>231</v>
      </c>
      <c r="D125" s="119"/>
      <c r="E125" s="12">
        <v>8800000</v>
      </c>
      <c r="F125" s="15"/>
    </row>
    <row r="126" spans="1:6" hidden="1" x14ac:dyDescent="0.25">
      <c r="A126" s="5">
        <v>4</v>
      </c>
      <c r="B126" s="6" t="s">
        <v>232</v>
      </c>
      <c r="C126" s="119" t="s">
        <v>233</v>
      </c>
      <c r="D126" s="119"/>
      <c r="E126" s="12">
        <v>8000000</v>
      </c>
      <c r="F126" s="15"/>
    </row>
    <row r="127" spans="1:6" hidden="1" x14ac:dyDescent="0.25">
      <c r="A127" s="1" t="s">
        <v>137</v>
      </c>
      <c r="B127" s="118" t="s">
        <v>234</v>
      </c>
      <c r="C127" s="118"/>
      <c r="D127" s="118"/>
      <c r="E127" s="11"/>
      <c r="F127" s="15"/>
    </row>
    <row r="128" spans="1:6" hidden="1" x14ac:dyDescent="0.25">
      <c r="A128" s="5">
        <v>1</v>
      </c>
      <c r="B128" s="6" t="s">
        <v>235</v>
      </c>
      <c r="C128" s="119" t="s">
        <v>236</v>
      </c>
      <c r="D128" s="119"/>
      <c r="E128" s="12">
        <v>6600000</v>
      </c>
      <c r="F128" s="15"/>
    </row>
    <row r="129" spans="1:6" hidden="1" x14ac:dyDescent="0.25">
      <c r="A129" s="5">
        <v>2</v>
      </c>
      <c r="B129" s="6" t="s">
        <v>237</v>
      </c>
      <c r="C129" s="119" t="s">
        <v>238</v>
      </c>
      <c r="D129" s="119"/>
      <c r="E129" s="12">
        <v>6000000</v>
      </c>
      <c r="F129" s="15"/>
    </row>
    <row r="130" spans="1:6" hidden="1" x14ac:dyDescent="0.25">
      <c r="A130" s="1" t="s">
        <v>239</v>
      </c>
      <c r="B130" s="118" t="s">
        <v>240</v>
      </c>
      <c r="C130" s="118"/>
      <c r="D130" s="118"/>
      <c r="E130" s="11"/>
      <c r="F130" s="15"/>
    </row>
    <row r="131" spans="1:6" hidden="1" x14ac:dyDescent="0.25">
      <c r="A131" s="5">
        <v>1</v>
      </c>
      <c r="B131" s="6" t="s">
        <v>241</v>
      </c>
      <c r="C131" s="119" t="s">
        <v>242</v>
      </c>
      <c r="D131" s="119"/>
      <c r="E131" s="12">
        <v>7000000</v>
      </c>
      <c r="F131" s="15"/>
    </row>
    <row r="132" spans="1:6" hidden="1" x14ac:dyDescent="0.25">
      <c r="A132" s="5">
        <v>2</v>
      </c>
      <c r="B132" s="6" t="s">
        <v>243</v>
      </c>
      <c r="C132" s="119" t="s">
        <v>244</v>
      </c>
      <c r="D132" s="119"/>
      <c r="E132" s="12">
        <v>7700000</v>
      </c>
      <c r="F132" s="15"/>
    </row>
    <row r="133" spans="1:6" hidden="1" x14ac:dyDescent="0.25">
      <c r="A133" s="5">
        <v>3</v>
      </c>
      <c r="B133" s="6" t="s">
        <v>235</v>
      </c>
      <c r="C133" s="119" t="s">
        <v>245</v>
      </c>
      <c r="D133" s="119"/>
      <c r="E133" s="12">
        <v>6600000</v>
      </c>
      <c r="F133" s="15"/>
    </row>
    <row r="134" spans="1:6" hidden="1" x14ac:dyDescent="0.25">
      <c r="A134" s="5">
        <v>4</v>
      </c>
      <c r="B134" s="6" t="s">
        <v>237</v>
      </c>
      <c r="C134" s="119" t="s">
        <v>246</v>
      </c>
      <c r="D134" s="119"/>
      <c r="E134" s="12">
        <v>6000000</v>
      </c>
      <c r="F134" s="15"/>
    </row>
    <row r="135" spans="1:6" hidden="1" x14ac:dyDescent="0.25">
      <c r="A135" s="5">
        <v>5</v>
      </c>
      <c r="B135" s="6" t="s">
        <v>247</v>
      </c>
      <c r="C135" s="119" t="s">
        <v>248</v>
      </c>
      <c r="D135" s="119"/>
      <c r="E135" s="12">
        <v>7000000</v>
      </c>
      <c r="F135" s="15"/>
    </row>
    <row r="136" spans="1:6" hidden="1" x14ac:dyDescent="0.25">
      <c r="A136" s="5">
        <v>6</v>
      </c>
      <c r="B136" s="6" t="s">
        <v>249</v>
      </c>
      <c r="C136" s="119" t="s">
        <v>250</v>
      </c>
      <c r="D136" s="119"/>
      <c r="E136" s="12">
        <v>7700000</v>
      </c>
      <c r="F136" s="15"/>
    </row>
    <row r="137" spans="1:6" ht="58.5" customHeight="1" x14ac:dyDescent="0.25">
      <c r="A137" s="1">
        <v>1</v>
      </c>
      <c r="B137" s="118" t="s">
        <v>251</v>
      </c>
      <c r="C137" s="118"/>
      <c r="D137" s="118"/>
      <c r="E137" s="11"/>
      <c r="F137" s="15"/>
    </row>
    <row r="138" spans="1:6" x14ac:dyDescent="0.25">
      <c r="A138" s="5"/>
      <c r="B138" s="6" t="s">
        <v>252</v>
      </c>
      <c r="C138" s="119" t="s">
        <v>253</v>
      </c>
      <c r="D138" s="119"/>
      <c r="E138" s="12">
        <v>6750000</v>
      </c>
      <c r="F138" s="15">
        <v>10290000</v>
      </c>
    </row>
    <row r="139" spans="1:6" hidden="1" x14ac:dyDescent="0.25">
      <c r="A139" s="1">
        <v>2</v>
      </c>
      <c r="B139" s="118" t="s">
        <v>254</v>
      </c>
      <c r="C139" s="118"/>
      <c r="D139" s="118"/>
      <c r="E139" s="11"/>
      <c r="F139" s="15"/>
    </row>
    <row r="140" spans="1:6" hidden="1" x14ac:dyDescent="0.25">
      <c r="A140" s="5"/>
      <c r="B140" s="6" t="s">
        <v>252</v>
      </c>
      <c r="C140" s="119" t="s">
        <v>255</v>
      </c>
      <c r="D140" s="119"/>
      <c r="E140" s="12">
        <v>6750000</v>
      </c>
      <c r="F140" s="15"/>
    </row>
    <row r="141" spans="1:6" hidden="1" x14ac:dyDescent="0.25">
      <c r="A141" s="5"/>
      <c r="B141" s="6" t="s">
        <v>256</v>
      </c>
      <c r="C141" s="119" t="s">
        <v>257</v>
      </c>
      <c r="D141" s="119"/>
      <c r="E141" s="12">
        <v>6500000</v>
      </c>
      <c r="F141" s="15"/>
    </row>
    <row r="142" spans="1:6" hidden="1" x14ac:dyDescent="0.25">
      <c r="A142" s="5"/>
      <c r="B142" s="6" t="s">
        <v>247</v>
      </c>
      <c r="C142" s="119" t="s">
        <v>258</v>
      </c>
      <c r="D142" s="119"/>
      <c r="E142" s="12">
        <v>6000000</v>
      </c>
      <c r="F142" s="15"/>
    </row>
    <row r="143" spans="1:6" x14ac:dyDescent="0.25">
      <c r="A143" s="149" t="s">
        <v>1448</v>
      </c>
      <c r="B143" s="149"/>
      <c r="C143" s="45"/>
      <c r="D143" s="45"/>
      <c r="E143" s="90"/>
      <c r="F143" s="15"/>
    </row>
    <row r="144" spans="1:6" s="61" customFormat="1" ht="39" customHeight="1" x14ac:dyDescent="0.25">
      <c r="A144" s="39">
        <v>1</v>
      </c>
      <c r="B144" s="39" t="s">
        <v>259</v>
      </c>
      <c r="C144" s="7" t="s">
        <v>260</v>
      </c>
      <c r="D144" s="5" t="s">
        <v>261</v>
      </c>
      <c r="E144" s="15">
        <v>3000000</v>
      </c>
      <c r="F144" s="15">
        <v>3000000</v>
      </c>
    </row>
    <row r="145" spans="1:6" s="61" customFormat="1" ht="39" customHeight="1" x14ac:dyDescent="0.25">
      <c r="A145" s="39"/>
      <c r="B145" s="39"/>
      <c r="C145" s="7" t="s">
        <v>262</v>
      </c>
      <c r="D145" s="5" t="s">
        <v>263</v>
      </c>
      <c r="E145" s="15">
        <v>3000000</v>
      </c>
      <c r="F145" s="15">
        <v>3000000</v>
      </c>
    </row>
    <row r="146" spans="1:6" s="61" customFormat="1" ht="39" customHeight="1" x14ac:dyDescent="0.25">
      <c r="A146" s="39"/>
      <c r="B146" s="39"/>
      <c r="C146" s="7" t="s">
        <v>264</v>
      </c>
      <c r="D146" s="5" t="s">
        <v>265</v>
      </c>
      <c r="E146" s="15">
        <v>3000000</v>
      </c>
      <c r="F146" s="15">
        <v>3000000</v>
      </c>
    </row>
    <row r="147" spans="1:6" s="61" customFormat="1" ht="39" customHeight="1" x14ac:dyDescent="0.25">
      <c r="A147" s="39"/>
      <c r="B147" s="39"/>
      <c r="C147" s="7" t="s">
        <v>266</v>
      </c>
      <c r="D147" s="5" t="s">
        <v>267</v>
      </c>
      <c r="E147" s="15">
        <v>3000000</v>
      </c>
      <c r="F147" s="15">
        <v>3000000</v>
      </c>
    </row>
    <row r="148" spans="1:6" s="61" customFormat="1" ht="39" customHeight="1" x14ac:dyDescent="0.25">
      <c r="A148" s="39">
        <v>2</v>
      </c>
      <c r="B148" s="39" t="s">
        <v>268</v>
      </c>
      <c r="C148" s="7" t="s">
        <v>269</v>
      </c>
      <c r="D148" s="5" t="s">
        <v>270</v>
      </c>
      <c r="E148" s="15">
        <v>800000</v>
      </c>
      <c r="F148" s="15">
        <v>800000</v>
      </c>
    </row>
    <row r="149" spans="1:6" ht="37.5" customHeight="1" x14ac:dyDescent="0.25">
      <c r="A149" s="26">
        <v>3</v>
      </c>
      <c r="B149" s="119" t="s">
        <v>271</v>
      </c>
      <c r="C149" s="119"/>
      <c r="D149" s="119"/>
      <c r="E149" s="90">
        <v>700000</v>
      </c>
      <c r="F149" s="15">
        <v>700000</v>
      </c>
    </row>
    <row r="150" spans="1:6" s="51" customFormat="1" x14ac:dyDescent="0.25">
      <c r="A150" s="149" t="s">
        <v>1449</v>
      </c>
      <c r="B150" s="149"/>
      <c r="C150" s="35"/>
      <c r="D150" s="35"/>
      <c r="E150" s="91"/>
      <c r="F150" s="31"/>
    </row>
    <row r="151" spans="1:6" x14ac:dyDescent="0.25">
      <c r="A151" s="2">
        <v>1</v>
      </c>
      <c r="B151" s="118" t="s">
        <v>272</v>
      </c>
      <c r="C151" s="118"/>
      <c r="D151" s="118"/>
      <c r="E151" s="15"/>
      <c r="F151" s="15"/>
    </row>
    <row r="152" spans="1:6" x14ac:dyDescent="0.25">
      <c r="A152" s="1" t="s">
        <v>273</v>
      </c>
      <c r="B152" s="118" t="s">
        <v>274</v>
      </c>
      <c r="C152" s="118"/>
      <c r="D152" s="118"/>
      <c r="E152" s="15"/>
      <c r="F152" s="15"/>
    </row>
    <row r="153" spans="1:6" x14ac:dyDescent="0.25">
      <c r="A153" s="1"/>
      <c r="B153" s="119" t="s">
        <v>275</v>
      </c>
      <c r="C153" s="119"/>
      <c r="D153" s="119"/>
      <c r="E153" s="15"/>
      <c r="F153" s="15"/>
    </row>
    <row r="154" spans="1:6" x14ac:dyDescent="0.25">
      <c r="A154" s="1"/>
      <c r="B154" s="6" t="s">
        <v>276</v>
      </c>
      <c r="C154" s="7" t="s">
        <v>277</v>
      </c>
      <c r="D154" s="7" t="s">
        <v>278</v>
      </c>
      <c r="E154" s="12">
        <v>11000000</v>
      </c>
      <c r="F154" s="15">
        <f>F165*0.8</f>
        <v>12400000</v>
      </c>
    </row>
    <row r="155" spans="1:6" x14ac:dyDescent="0.25">
      <c r="A155" s="1"/>
      <c r="B155" s="6" t="s">
        <v>279</v>
      </c>
      <c r="C155" s="7" t="s">
        <v>280</v>
      </c>
      <c r="D155" s="7" t="s">
        <v>281</v>
      </c>
      <c r="E155" s="12">
        <v>8000000</v>
      </c>
      <c r="F155" s="15">
        <f>F154*0.7</f>
        <v>8680000</v>
      </c>
    </row>
    <row r="156" spans="1:6" x14ac:dyDescent="0.25">
      <c r="A156" s="2">
        <v>2</v>
      </c>
      <c r="B156" s="118" t="s">
        <v>282</v>
      </c>
      <c r="C156" s="118"/>
      <c r="D156" s="118"/>
      <c r="E156" s="15"/>
      <c r="F156" s="15" t="s">
        <v>273</v>
      </c>
    </row>
    <row r="157" spans="1:6" ht="47.25" x14ac:dyDescent="0.25">
      <c r="A157" s="1"/>
      <c r="B157" s="6" t="s">
        <v>283</v>
      </c>
      <c r="C157" s="7" t="s">
        <v>284</v>
      </c>
      <c r="D157" s="7" t="s">
        <v>285</v>
      </c>
      <c r="E157" s="12">
        <v>2500000</v>
      </c>
      <c r="F157" s="12">
        <v>5000000</v>
      </c>
    </row>
    <row r="158" spans="1:6" x14ac:dyDescent="0.25">
      <c r="A158" s="1"/>
      <c r="B158" s="6"/>
      <c r="C158" s="7" t="s">
        <v>286</v>
      </c>
      <c r="D158" s="7" t="s">
        <v>287</v>
      </c>
      <c r="E158" s="12">
        <v>2500000</v>
      </c>
      <c r="F158" s="12">
        <v>5000000</v>
      </c>
    </row>
    <row r="159" spans="1:6" x14ac:dyDescent="0.25">
      <c r="A159" s="1"/>
      <c r="B159" s="6"/>
      <c r="C159" s="7" t="s">
        <v>288</v>
      </c>
      <c r="D159" s="7" t="s">
        <v>289</v>
      </c>
      <c r="E159" s="12">
        <v>2500000</v>
      </c>
      <c r="F159" s="12">
        <v>5000000</v>
      </c>
    </row>
    <row r="160" spans="1:6" x14ac:dyDescent="0.25">
      <c r="A160" s="1"/>
      <c r="B160" s="6"/>
      <c r="C160" s="7" t="s">
        <v>290</v>
      </c>
      <c r="D160" s="7" t="s">
        <v>291</v>
      </c>
      <c r="E160" s="12">
        <v>2500000</v>
      </c>
      <c r="F160" s="12">
        <v>5000000</v>
      </c>
    </row>
    <row r="161" spans="1:6" x14ac:dyDescent="0.25">
      <c r="A161" s="1"/>
      <c r="B161" s="6"/>
      <c r="C161" s="7" t="s">
        <v>292</v>
      </c>
      <c r="D161" s="7"/>
      <c r="E161" s="12">
        <v>2500000</v>
      </c>
      <c r="F161" s="12">
        <v>5000000</v>
      </c>
    </row>
    <row r="162" spans="1:6" x14ac:dyDescent="0.25">
      <c r="A162" s="1"/>
      <c r="B162" s="6"/>
      <c r="C162" s="7" t="s">
        <v>293</v>
      </c>
      <c r="D162" s="7" t="s">
        <v>294</v>
      </c>
      <c r="E162" s="12">
        <v>2500000</v>
      </c>
      <c r="F162" s="12">
        <v>5000000</v>
      </c>
    </row>
    <row r="163" spans="1:6" x14ac:dyDescent="0.25">
      <c r="A163" s="1">
        <v>3</v>
      </c>
      <c r="B163" s="118" t="s">
        <v>295</v>
      </c>
      <c r="C163" s="118"/>
      <c r="D163" s="118"/>
      <c r="E163" s="15"/>
      <c r="F163" s="15"/>
    </row>
    <row r="164" spans="1:6" x14ac:dyDescent="0.25">
      <c r="A164" s="1"/>
      <c r="B164" s="119" t="s">
        <v>296</v>
      </c>
      <c r="C164" s="119"/>
      <c r="D164" s="119"/>
      <c r="E164" s="15"/>
      <c r="F164" s="15"/>
    </row>
    <row r="165" spans="1:6" x14ac:dyDescent="0.25">
      <c r="A165" s="1"/>
      <c r="B165" s="6" t="s">
        <v>297</v>
      </c>
      <c r="C165" s="7" t="s">
        <v>298</v>
      </c>
      <c r="D165" s="7" t="s">
        <v>299</v>
      </c>
      <c r="E165" s="12">
        <v>8000000</v>
      </c>
      <c r="F165" s="12">
        <v>15500000</v>
      </c>
    </row>
    <row r="166" spans="1:6" x14ac:dyDescent="0.25">
      <c r="A166" s="1"/>
      <c r="B166" s="6" t="s">
        <v>297</v>
      </c>
      <c r="C166" s="7" t="s">
        <v>300</v>
      </c>
      <c r="D166" s="7" t="s">
        <v>301</v>
      </c>
      <c r="E166" s="12">
        <v>8000000</v>
      </c>
      <c r="F166" s="12">
        <v>15500000</v>
      </c>
    </row>
    <row r="167" spans="1:6" x14ac:dyDescent="0.25">
      <c r="A167" s="1"/>
      <c r="B167" s="6" t="s">
        <v>302</v>
      </c>
      <c r="C167" s="7" t="s">
        <v>303</v>
      </c>
      <c r="D167" s="7" t="s">
        <v>304</v>
      </c>
      <c r="E167" s="12">
        <v>5000000</v>
      </c>
      <c r="F167" s="12">
        <v>12400000</v>
      </c>
    </row>
    <row r="168" spans="1:6" ht="65.25" customHeight="1" x14ac:dyDescent="0.25">
      <c r="A168" s="1">
        <v>4</v>
      </c>
      <c r="B168" s="118" t="s">
        <v>305</v>
      </c>
      <c r="C168" s="118"/>
      <c r="D168" s="118"/>
      <c r="E168" s="12"/>
      <c r="F168" s="12"/>
    </row>
    <row r="169" spans="1:6" x14ac:dyDescent="0.25">
      <c r="A169" s="1"/>
      <c r="B169" s="6" t="s">
        <v>306</v>
      </c>
      <c r="C169" s="7" t="s">
        <v>307</v>
      </c>
      <c r="D169" s="7" t="s">
        <v>308</v>
      </c>
      <c r="E169" s="12">
        <v>5000000</v>
      </c>
      <c r="F169" s="15">
        <v>5010000</v>
      </c>
    </row>
    <row r="170" spans="1:6" x14ac:dyDescent="0.25">
      <c r="A170" s="1"/>
      <c r="B170" s="6" t="s">
        <v>306</v>
      </c>
      <c r="C170" s="7" t="s">
        <v>309</v>
      </c>
      <c r="D170" s="7" t="s">
        <v>310</v>
      </c>
      <c r="E170" s="12">
        <v>5000000</v>
      </c>
      <c r="F170" s="15">
        <v>5010000</v>
      </c>
    </row>
    <row r="171" spans="1:6" ht="73.5" customHeight="1" x14ac:dyDescent="0.25">
      <c r="A171" s="1">
        <v>5</v>
      </c>
      <c r="B171" s="118" t="s">
        <v>311</v>
      </c>
      <c r="C171" s="118"/>
      <c r="D171" s="118"/>
      <c r="E171" s="12"/>
      <c r="F171" s="15"/>
    </row>
    <row r="172" spans="1:6" x14ac:dyDescent="0.25">
      <c r="A172" s="1"/>
      <c r="B172" s="6" t="s">
        <v>312</v>
      </c>
      <c r="C172" s="7" t="s">
        <v>313</v>
      </c>
      <c r="D172" s="7" t="s">
        <v>314</v>
      </c>
      <c r="E172" s="12">
        <v>15000000</v>
      </c>
      <c r="F172" s="15">
        <v>15500000</v>
      </c>
    </row>
    <row r="173" spans="1:6" x14ac:dyDescent="0.25">
      <c r="A173" s="1"/>
      <c r="B173" s="6"/>
      <c r="C173" s="7" t="s">
        <v>315</v>
      </c>
      <c r="D173" s="7" t="s">
        <v>316</v>
      </c>
      <c r="E173" s="12">
        <v>15000000</v>
      </c>
      <c r="F173" s="15">
        <v>15500000</v>
      </c>
    </row>
    <row r="174" spans="1:6" x14ac:dyDescent="0.25">
      <c r="A174" s="1"/>
      <c r="B174" s="6" t="s">
        <v>317</v>
      </c>
      <c r="C174" s="7" t="s">
        <v>318</v>
      </c>
      <c r="D174" s="7" t="s">
        <v>319</v>
      </c>
      <c r="E174" s="12">
        <v>12000000</v>
      </c>
      <c r="F174" s="15">
        <f>F173*0.8</f>
        <v>12400000</v>
      </c>
    </row>
    <row r="175" spans="1:6" x14ac:dyDescent="0.25">
      <c r="A175" s="1"/>
      <c r="B175" s="6"/>
      <c r="C175" s="7" t="s">
        <v>320</v>
      </c>
      <c r="D175" s="7" t="s">
        <v>321</v>
      </c>
      <c r="E175" s="12">
        <v>12000000</v>
      </c>
      <c r="F175" s="15">
        <f>F174</f>
        <v>12400000</v>
      </c>
    </row>
    <row r="176" spans="1:6" x14ac:dyDescent="0.25">
      <c r="A176" s="2">
        <v>6</v>
      </c>
      <c r="B176" s="118" t="s">
        <v>322</v>
      </c>
      <c r="C176" s="118"/>
      <c r="D176" s="118"/>
      <c r="E176" s="15"/>
      <c r="F176" s="15"/>
    </row>
    <row r="177" spans="1:6" ht="54.75" customHeight="1" x14ac:dyDescent="0.25">
      <c r="A177" s="5"/>
      <c r="B177" s="118" t="s">
        <v>323</v>
      </c>
      <c r="C177" s="118"/>
      <c r="D177" s="118"/>
      <c r="E177" s="12"/>
      <c r="F177" s="15"/>
    </row>
    <row r="178" spans="1:6" x14ac:dyDescent="0.25">
      <c r="A178" s="5"/>
      <c r="B178" s="6" t="s">
        <v>324</v>
      </c>
      <c r="C178" s="7"/>
      <c r="D178" s="7"/>
      <c r="E178" s="12">
        <v>7000000</v>
      </c>
      <c r="F178" s="15">
        <v>10400000</v>
      </c>
    </row>
    <row r="179" spans="1:6" x14ac:dyDescent="0.25">
      <c r="A179" s="5"/>
      <c r="B179" s="6" t="s">
        <v>325</v>
      </c>
      <c r="C179" s="7"/>
      <c r="D179" s="7"/>
      <c r="E179" s="12">
        <v>6500000</v>
      </c>
      <c r="F179" s="15">
        <f>F178*0.7</f>
        <v>7280000</v>
      </c>
    </row>
    <row r="180" spans="1:6" x14ac:dyDescent="0.25">
      <c r="A180" s="5"/>
      <c r="B180" s="6" t="s">
        <v>326</v>
      </c>
      <c r="C180" s="7"/>
      <c r="D180" s="7"/>
      <c r="E180" s="12">
        <v>6000000</v>
      </c>
      <c r="F180" s="15">
        <f>F178*0.6</f>
        <v>6240000</v>
      </c>
    </row>
    <row r="181" spans="1:6" x14ac:dyDescent="0.25">
      <c r="A181" s="5"/>
      <c r="B181" s="6" t="s">
        <v>327</v>
      </c>
      <c r="C181" s="7"/>
      <c r="D181" s="7"/>
      <c r="E181" s="12">
        <v>5000000</v>
      </c>
      <c r="F181" s="15">
        <v>5300000</v>
      </c>
    </row>
    <row r="182" spans="1:6" s="51" customFormat="1" x14ac:dyDescent="0.25">
      <c r="A182" s="149" t="s">
        <v>1450</v>
      </c>
      <c r="B182" s="149"/>
      <c r="C182" s="35"/>
      <c r="D182" s="35"/>
      <c r="E182" s="91"/>
      <c r="F182" s="31"/>
    </row>
    <row r="183" spans="1:6" x14ac:dyDescent="0.25">
      <c r="A183" s="1"/>
      <c r="B183" s="118" t="s">
        <v>328</v>
      </c>
      <c r="C183" s="118"/>
      <c r="D183" s="118"/>
      <c r="E183" s="118"/>
      <c r="F183" s="118"/>
    </row>
    <row r="184" spans="1:6" ht="35.25" customHeight="1" x14ac:dyDescent="0.25">
      <c r="A184" s="117">
        <v>1</v>
      </c>
      <c r="B184" s="118" t="s">
        <v>329</v>
      </c>
      <c r="C184" s="118"/>
      <c r="D184" s="118"/>
      <c r="E184" s="118"/>
      <c r="F184" s="118"/>
    </row>
    <row r="185" spans="1:6" x14ac:dyDescent="0.25">
      <c r="A185" s="117"/>
      <c r="B185" s="6" t="s">
        <v>73</v>
      </c>
      <c r="C185" s="5" t="s">
        <v>330</v>
      </c>
      <c r="D185" s="5" t="s">
        <v>331</v>
      </c>
      <c r="E185" s="12">
        <v>4500000</v>
      </c>
      <c r="F185" s="15">
        <v>5280000</v>
      </c>
    </row>
    <row r="186" spans="1:6" x14ac:dyDescent="0.25">
      <c r="A186" s="117"/>
      <c r="B186" s="6" t="s">
        <v>73</v>
      </c>
      <c r="C186" s="5" t="s">
        <v>332</v>
      </c>
      <c r="D186" s="5" t="s">
        <v>333</v>
      </c>
      <c r="E186" s="12">
        <v>4500000</v>
      </c>
      <c r="F186" s="15">
        <v>5280000</v>
      </c>
    </row>
    <row r="187" spans="1:6" x14ac:dyDescent="0.25">
      <c r="A187" s="117"/>
      <c r="B187" s="6" t="s">
        <v>73</v>
      </c>
      <c r="C187" s="5" t="s">
        <v>334</v>
      </c>
      <c r="D187" s="5" t="s">
        <v>335</v>
      </c>
      <c r="E187" s="12">
        <v>4500000</v>
      </c>
      <c r="F187" s="15">
        <v>5280000</v>
      </c>
    </row>
    <row r="188" spans="1:6" x14ac:dyDescent="0.25">
      <c r="A188" s="117"/>
      <c r="B188" s="6" t="s">
        <v>65</v>
      </c>
      <c r="C188" s="5" t="s">
        <v>336</v>
      </c>
      <c r="D188" s="5" t="s">
        <v>337</v>
      </c>
      <c r="E188" s="12">
        <v>4500000</v>
      </c>
      <c r="F188" s="15">
        <v>5860000</v>
      </c>
    </row>
    <row r="189" spans="1:6" x14ac:dyDescent="0.25">
      <c r="A189" s="117"/>
      <c r="B189" s="6" t="s">
        <v>65</v>
      </c>
      <c r="C189" s="5" t="s">
        <v>338</v>
      </c>
      <c r="D189" s="5" t="s">
        <v>339</v>
      </c>
      <c r="E189" s="12">
        <v>4500000</v>
      </c>
      <c r="F189" s="15">
        <v>5860000</v>
      </c>
    </row>
    <row r="190" spans="1:6" x14ac:dyDescent="0.25">
      <c r="A190" s="117"/>
      <c r="B190" s="6" t="s">
        <v>65</v>
      </c>
      <c r="C190" s="5" t="s">
        <v>340</v>
      </c>
      <c r="D190" s="5" t="s">
        <v>341</v>
      </c>
      <c r="E190" s="12">
        <v>4500000</v>
      </c>
      <c r="F190" s="15">
        <v>5860000</v>
      </c>
    </row>
    <row r="191" spans="1:6" x14ac:dyDescent="0.25">
      <c r="A191" s="117"/>
      <c r="B191" s="6" t="s">
        <v>65</v>
      </c>
      <c r="C191" s="5" t="s">
        <v>342</v>
      </c>
      <c r="D191" s="5" t="s">
        <v>343</v>
      </c>
      <c r="E191" s="12">
        <v>4500000</v>
      </c>
      <c r="F191" s="15">
        <v>5860000</v>
      </c>
    </row>
    <row r="192" spans="1:6" x14ac:dyDescent="0.25">
      <c r="A192" s="117"/>
      <c r="B192" s="6" t="s">
        <v>344</v>
      </c>
      <c r="C192" s="5" t="s">
        <v>345</v>
      </c>
      <c r="D192" s="5" t="s">
        <v>346</v>
      </c>
      <c r="E192" s="12">
        <v>4500000</v>
      </c>
      <c r="F192" s="15">
        <v>5860000</v>
      </c>
    </row>
    <row r="193" spans="1:6" x14ac:dyDescent="0.25">
      <c r="A193" s="117"/>
      <c r="B193" s="6" t="s">
        <v>65</v>
      </c>
      <c r="C193" s="5" t="s">
        <v>347</v>
      </c>
      <c r="D193" s="5" t="s">
        <v>348</v>
      </c>
      <c r="E193" s="12">
        <v>4500000</v>
      </c>
      <c r="F193" s="15">
        <v>5860000</v>
      </c>
    </row>
    <row r="194" spans="1:6" x14ac:dyDescent="0.25">
      <c r="A194" s="117"/>
      <c r="B194" s="6" t="s">
        <v>65</v>
      </c>
      <c r="C194" s="5" t="s">
        <v>349</v>
      </c>
      <c r="D194" s="5" t="s">
        <v>350</v>
      </c>
      <c r="E194" s="12">
        <v>4500000</v>
      </c>
      <c r="F194" s="15">
        <v>5860000</v>
      </c>
    </row>
    <row r="195" spans="1:6" x14ac:dyDescent="0.25">
      <c r="A195" s="117"/>
      <c r="B195" s="6" t="s">
        <v>73</v>
      </c>
      <c r="C195" s="5" t="s">
        <v>351</v>
      </c>
      <c r="D195" s="5" t="s">
        <v>352</v>
      </c>
      <c r="E195" s="12">
        <v>4500000</v>
      </c>
      <c r="F195" s="15">
        <v>5260000</v>
      </c>
    </row>
    <row r="196" spans="1:6" ht="31.5" x14ac:dyDescent="0.25">
      <c r="A196" s="117"/>
      <c r="B196" s="6" t="s">
        <v>353</v>
      </c>
      <c r="C196" s="115" t="s">
        <v>354</v>
      </c>
      <c r="D196" s="116"/>
      <c r="E196" s="12">
        <v>5500000</v>
      </c>
      <c r="F196" s="15">
        <v>6450000</v>
      </c>
    </row>
    <row r="197" spans="1:6" ht="47.25" customHeight="1" x14ac:dyDescent="0.25">
      <c r="A197" s="117"/>
      <c r="B197" s="6" t="s">
        <v>355</v>
      </c>
      <c r="C197" s="115" t="s">
        <v>356</v>
      </c>
      <c r="D197" s="116"/>
      <c r="E197" s="12">
        <v>5500000</v>
      </c>
      <c r="F197" s="15">
        <v>6450000</v>
      </c>
    </row>
    <row r="198" spans="1:6" ht="31.5" x14ac:dyDescent="0.25">
      <c r="A198" s="117"/>
      <c r="B198" s="6" t="s">
        <v>357</v>
      </c>
      <c r="C198" s="115" t="s">
        <v>358</v>
      </c>
      <c r="D198" s="116"/>
      <c r="E198" s="12">
        <v>5500000</v>
      </c>
      <c r="F198" s="15">
        <v>5860000</v>
      </c>
    </row>
    <row r="199" spans="1:6" ht="39.75" customHeight="1" x14ac:dyDescent="0.25">
      <c r="A199" s="117">
        <v>2</v>
      </c>
      <c r="B199" s="118" t="s">
        <v>359</v>
      </c>
      <c r="C199" s="118"/>
      <c r="D199" s="118"/>
      <c r="E199" s="118"/>
      <c r="F199" s="118"/>
    </row>
    <row r="200" spans="1:6" x14ac:dyDescent="0.25">
      <c r="A200" s="117"/>
      <c r="B200" s="6" t="s">
        <v>360</v>
      </c>
      <c r="C200" s="7" t="s">
        <v>361</v>
      </c>
      <c r="D200" s="7" t="s">
        <v>362</v>
      </c>
      <c r="E200" s="12">
        <v>4000000</v>
      </c>
      <c r="F200" s="12">
        <v>4980000</v>
      </c>
    </row>
    <row r="201" spans="1:6" ht="31.5" x14ac:dyDescent="0.25">
      <c r="A201" s="117"/>
      <c r="B201" s="6" t="s">
        <v>363</v>
      </c>
      <c r="C201" s="7" t="s">
        <v>364</v>
      </c>
      <c r="D201" s="7"/>
      <c r="E201" s="12">
        <v>4800000</v>
      </c>
      <c r="F201" s="12">
        <v>5480000</v>
      </c>
    </row>
    <row r="202" spans="1:6" ht="31.5" customHeight="1" x14ac:dyDescent="0.25">
      <c r="A202" s="117">
        <v>3</v>
      </c>
      <c r="B202" s="118" t="s">
        <v>365</v>
      </c>
      <c r="C202" s="118"/>
      <c r="D202" s="118"/>
      <c r="E202" s="118"/>
      <c r="F202" s="118"/>
    </row>
    <row r="203" spans="1:6" ht="31.5" x14ac:dyDescent="0.25">
      <c r="A203" s="117"/>
      <c r="B203" s="6" t="s">
        <v>357</v>
      </c>
      <c r="C203" s="7" t="s">
        <v>366</v>
      </c>
      <c r="D203" s="7"/>
      <c r="E203" s="12">
        <v>5500000</v>
      </c>
      <c r="F203" s="15">
        <v>5860000</v>
      </c>
    </row>
    <row r="204" spans="1:6" x14ac:dyDescent="0.25">
      <c r="A204" s="1"/>
      <c r="B204" s="4" t="s">
        <v>367</v>
      </c>
      <c r="C204" s="14"/>
      <c r="D204" s="14"/>
      <c r="E204" s="4"/>
      <c r="F204" s="4"/>
    </row>
    <row r="205" spans="1:6" ht="47.25" x14ac:dyDescent="0.25">
      <c r="A205" s="5">
        <v>4</v>
      </c>
      <c r="B205" s="6" t="s">
        <v>368</v>
      </c>
      <c r="C205" s="7" t="s">
        <v>369</v>
      </c>
      <c r="D205" s="7" t="s">
        <v>370</v>
      </c>
      <c r="E205" s="15">
        <v>3000000</v>
      </c>
      <c r="F205" s="15">
        <v>3000000</v>
      </c>
    </row>
    <row r="206" spans="1:6" ht="47.25" x14ac:dyDescent="0.25">
      <c r="A206" s="5">
        <v>5</v>
      </c>
      <c r="B206" s="6" t="s">
        <v>371</v>
      </c>
      <c r="C206" s="7" t="s">
        <v>372</v>
      </c>
      <c r="D206" s="7" t="s">
        <v>373</v>
      </c>
      <c r="E206" s="15">
        <v>3000000</v>
      </c>
      <c r="F206" s="15">
        <v>3000000</v>
      </c>
    </row>
    <row r="207" spans="1:6" x14ac:dyDescent="0.25">
      <c r="A207" s="149" t="s">
        <v>1451</v>
      </c>
      <c r="B207" s="149"/>
      <c r="C207" s="45"/>
      <c r="D207" s="45"/>
      <c r="E207" s="90"/>
      <c r="F207" s="15"/>
    </row>
    <row r="208" spans="1:6" x14ac:dyDescent="0.25">
      <c r="A208" s="1">
        <v>1</v>
      </c>
      <c r="B208" s="118" t="s">
        <v>374</v>
      </c>
      <c r="C208" s="118"/>
      <c r="D208" s="118"/>
      <c r="E208" s="15"/>
      <c r="F208" s="15"/>
    </row>
    <row r="209" spans="1:6" ht="47.25" x14ac:dyDescent="0.25">
      <c r="A209" s="5"/>
      <c r="B209" s="6" t="s">
        <v>375</v>
      </c>
      <c r="C209" s="7" t="s">
        <v>376</v>
      </c>
      <c r="D209" s="7" t="s">
        <v>377</v>
      </c>
      <c r="E209" s="15">
        <v>18000000</v>
      </c>
      <c r="F209" s="15">
        <v>18000000</v>
      </c>
    </row>
    <row r="210" spans="1:6" ht="47.25" x14ac:dyDescent="0.25">
      <c r="A210" s="5"/>
      <c r="B210" s="6" t="s">
        <v>378</v>
      </c>
      <c r="C210" s="7" t="s">
        <v>379</v>
      </c>
      <c r="D210" s="7" t="s">
        <v>380</v>
      </c>
      <c r="E210" s="15">
        <v>18000000</v>
      </c>
      <c r="F210" s="15">
        <v>18000000</v>
      </c>
    </row>
    <row r="211" spans="1:6" x14ac:dyDescent="0.25">
      <c r="A211" s="1">
        <v>2</v>
      </c>
      <c r="B211" s="118" t="s">
        <v>381</v>
      </c>
      <c r="C211" s="118"/>
      <c r="D211" s="118"/>
      <c r="E211" s="15"/>
      <c r="F211" s="15"/>
    </row>
    <row r="212" spans="1:6" x14ac:dyDescent="0.25">
      <c r="A212" s="117"/>
      <c r="B212" s="128" t="s">
        <v>382</v>
      </c>
      <c r="C212" s="7" t="s">
        <v>383</v>
      </c>
      <c r="D212" s="7" t="s">
        <v>384</v>
      </c>
      <c r="E212" s="152">
        <v>15000000</v>
      </c>
      <c r="F212" s="152">
        <v>15200000</v>
      </c>
    </row>
    <row r="213" spans="1:6" x14ac:dyDescent="0.25">
      <c r="A213" s="117"/>
      <c r="B213" s="128"/>
      <c r="C213" s="7" t="s">
        <v>385</v>
      </c>
      <c r="D213" s="7" t="s">
        <v>386</v>
      </c>
      <c r="E213" s="152"/>
      <c r="F213" s="152"/>
    </row>
    <row r="214" spans="1:6" x14ac:dyDescent="0.25">
      <c r="A214" s="117"/>
      <c r="B214" s="128"/>
      <c r="C214" s="7" t="s">
        <v>387</v>
      </c>
      <c r="D214" s="7" t="s">
        <v>388</v>
      </c>
      <c r="E214" s="152"/>
      <c r="F214" s="152"/>
    </row>
    <row r="215" spans="1:6" x14ac:dyDescent="0.25">
      <c r="A215" s="117"/>
      <c r="B215" s="128"/>
      <c r="C215" s="7" t="s">
        <v>389</v>
      </c>
      <c r="D215" s="7" t="s">
        <v>390</v>
      </c>
      <c r="E215" s="152"/>
      <c r="F215" s="152"/>
    </row>
    <row r="216" spans="1:6" x14ac:dyDescent="0.25">
      <c r="A216" s="117"/>
      <c r="B216" s="128"/>
      <c r="C216" s="7" t="s">
        <v>391</v>
      </c>
      <c r="D216" s="7" t="s">
        <v>392</v>
      </c>
      <c r="E216" s="152"/>
      <c r="F216" s="152"/>
    </row>
    <row r="217" spans="1:6" x14ac:dyDescent="0.25">
      <c r="A217" s="117"/>
      <c r="B217" s="128"/>
      <c r="C217" s="7" t="s">
        <v>393</v>
      </c>
      <c r="D217" s="7" t="s">
        <v>394</v>
      </c>
      <c r="E217" s="152"/>
      <c r="F217" s="152"/>
    </row>
    <row r="218" spans="1:6" x14ac:dyDescent="0.25">
      <c r="A218" s="117"/>
      <c r="B218" s="128"/>
      <c r="C218" s="7" t="s">
        <v>395</v>
      </c>
      <c r="D218" s="7" t="s">
        <v>396</v>
      </c>
      <c r="E218" s="152"/>
      <c r="F218" s="152"/>
    </row>
    <row r="219" spans="1:6" x14ac:dyDescent="0.25">
      <c r="A219" s="117"/>
      <c r="B219" s="128"/>
      <c r="C219" s="7" t="s">
        <v>397</v>
      </c>
      <c r="D219" s="7" t="s">
        <v>398</v>
      </c>
      <c r="E219" s="152"/>
      <c r="F219" s="152"/>
    </row>
    <row r="220" spans="1:6" x14ac:dyDescent="0.25">
      <c r="A220" s="117"/>
      <c r="B220" s="128"/>
      <c r="C220" s="7" t="s">
        <v>399</v>
      </c>
      <c r="D220" s="7" t="s">
        <v>400</v>
      </c>
      <c r="E220" s="152"/>
      <c r="F220" s="152"/>
    </row>
    <row r="221" spans="1:6" x14ac:dyDescent="0.25">
      <c r="A221" s="117"/>
      <c r="B221" s="128"/>
      <c r="C221" s="7" t="s">
        <v>401</v>
      </c>
      <c r="D221" s="7" t="s">
        <v>402</v>
      </c>
      <c r="E221" s="152"/>
      <c r="F221" s="152"/>
    </row>
    <row r="222" spans="1:6" x14ac:dyDescent="0.25">
      <c r="A222" s="117"/>
      <c r="B222" s="128"/>
      <c r="C222" s="7" t="s">
        <v>403</v>
      </c>
      <c r="D222" s="7" t="s">
        <v>404</v>
      </c>
      <c r="E222" s="152"/>
      <c r="F222" s="152"/>
    </row>
    <row r="223" spans="1:6" x14ac:dyDescent="0.25">
      <c r="A223" s="117"/>
      <c r="B223" s="128"/>
      <c r="C223" s="7" t="s">
        <v>405</v>
      </c>
      <c r="D223" s="7" t="s">
        <v>406</v>
      </c>
      <c r="E223" s="152"/>
      <c r="F223" s="152"/>
    </row>
    <row r="224" spans="1:6" x14ac:dyDescent="0.25">
      <c r="A224" s="117"/>
      <c r="B224" s="128"/>
      <c r="C224" s="7" t="s">
        <v>407</v>
      </c>
      <c r="D224" s="7" t="s">
        <v>408</v>
      </c>
      <c r="E224" s="152"/>
      <c r="F224" s="152"/>
    </row>
    <row r="225" spans="1:6" x14ac:dyDescent="0.25">
      <c r="A225" s="117"/>
      <c r="B225" s="128"/>
      <c r="C225" s="7" t="s">
        <v>409</v>
      </c>
      <c r="D225" s="7" t="s">
        <v>410</v>
      </c>
      <c r="E225" s="152"/>
      <c r="F225" s="152"/>
    </row>
    <row r="226" spans="1:6" x14ac:dyDescent="0.25">
      <c r="A226" s="117"/>
      <c r="B226" s="128"/>
      <c r="C226" s="7" t="s">
        <v>411</v>
      </c>
      <c r="D226" s="7" t="s">
        <v>412</v>
      </c>
      <c r="E226" s="152"/>
      <c r="F226" s="152"/>
    </row>
    <row r="227" spans="1:6" x14ac:dyDescent="0.25">
      <c r="A227" s="117"/>
      <c r="B227" s="128"/>
      <c r="C227" s="7" t="s">
        <v>413</v>
      </c>
      <c r="D227" s="7" t="s">
        <v>414</v>
      </c>
      <c r="E227" s="152"/>
      <c r="F227" s="152"/>
    </row>
    <row r="228" spans="1:6" x14ac:dyDescent="0.25">
      <c r="A228" s="117"/>
      <c r="B228" s="6"/>
      <c r="C228" s="7" t="s">
        <v>415</v>
      </c>
      <c r="D228" s="7" t="s">
        <v>416</v>
      </c>
      <c r="E228" s="152"/>
      <c r="F228" s="152"/>
    </row>
    <row r="229" spans="1:6" x14ac:dyDescent="0.25">
      <c r="A229" s="120"/>
      <c r="B229" s="128" t="s">
        <v>417</v>
      </c>
      <c r="C229" s="119" t="s">
        <v>418</v>
      </c>
      <c r="D229" s="119"/>
      <c r="E229" s="152">
        <v>17000000</v>
      </c>
      <c r="F229" s="152">
        <v>16200000</v>
      </c>
    </row>
    <row r="230" spans="1:6" x14ac:dyDescent="0.25">
      <c r="A230" s="120"/>
      <c r="B230" s="128"/>
      <c r="C230" s="7" t="s">
        <v>419</v>
      </c>
      <c r="D230" s="7" t="s">
        <v>420</v>
      </c>
      <c r="E230" s="152"/>
      <c r="F230" s="152"/>
    </row>
    <row r="231" spans="1:6" x14ac:dyDescent="0.25">
      <c r="A231" s="120"/>
      <c r="B231" s="128"/>
      <c r="C231" s="7" t="s">
        <v>421</v>
      </c>
      <c r="D231" s="7" t="s">
        <v>422</v>
      </c>
      <c r="E231" s="152"/>
      <c r="F231" s="152"/>
    </row>
    <row r="232" spans="1:6" x14ac:dyDescent="0.25">
      <c r="A232" s="117"/>
      <c r="B232" s="128" t="s">
        <v>276</v>
      </c>
      <c r="C232" s="7" t="s">
        <v>423</v>
      </c>
      <c r="D232" s="7" t="s">
        <v>424</v>
      </c>
      <c r="E232" s="152">
        <v>17000000</v>
      </c>
      <c r="F232" s="152">
        <v>17200000</v>
      </c>
    </row>
    <row r="233" spans="1:6" x14ac:dyDescent="0.25">
      <c r="A233" s="117"/>
      <c r="B233" s="128"/>
      <c r="C233" s="7" t="s">
        <v>425</v>
      </c>
      <c r="D233" s="7" t="s">
        <v>426</v>
      </c>
      <c r="E233" s="152"/>
      <c r="F233" s="152"/>
    </row>
    <row r="234" spans="1:6" x14ac:dyDescent="0.25">
      <c r="A234" s="117"/>
      <c r="B234" s="128"/>
      <c r="C234" s="7" t="s">
        <v>427</v>
      </c>
      <c r="D234" s="7" t="s">
        <v>428</v>
      </c>
      <c r="E234" s="152"/>
      <c r="F234" s="152"/>
    </row>
    <row r="235" spans="1:6" x14ac:dyDescent="0.25">
      <c r="A235" s="117"/>
      <c r="B235" s="128"/>
      <c r="C235" s="7" t="s">
        <v>429</v>
      </c>
      <c r="D235" s="7" t="s">
        <v>430</v>
      </c>
      <c r="E235" s="152"/>
      <c r="F235" s="152"/>
    </row>
    <row r="236" spans="1:6" x14ac:dyDescent="0.25">
      <c r="A236" s="117"/>
      <c r="B236" s="128"/>
      <c r="C236" s="119" t="s">
        <v>431</v>
      </c>
      <c r="D236" s="119"/>
      <c r="E236" s="152"/>
      <c r="F236" s="152"/>
    </row>
    <row r="237" spans="1:6" x14ac:dyDescent="0.25">
      <c r="A237" s="117"/>
      <c r="B237" s="128" t="s">
        <v>432</v>
      </c>
      <c r="C237" s="7" t="s">
        <v>433</v>
      </c>
      <c r="D237" s="7" t="s">
        <v>434</v>
      </c>
      <c r="E237" s="152">
        <v>20000000</v>
      </c>
      <c r="F237" s="152">
        <v>20250000</v>
      </c>
    </row>
    <row r="238" spans="1:6" x14ac:dyDescent="0.25">
      <c r="A238" s="117"/>
      <c r="B238" s="128"/>
      <c r="C238" s="119" t="s">
        <v>435</v>
      </c>
      <c r="D238" s="119"/>
      <c r="E238" s="152"/>
      <c r="F238" s="152"/>
    </row>
    <row r="239" spans="1:6" x14ac:dyDescent="0.25">
      <c r="A239" s="117"/>
      <c r="B239" s="128"/>
      <c r="C239" s="7" t="s">
        <v>436</v>
      </c>
      <c r="D239" s="7" t="s">
        <v>437</v>
      </c>
      <c r="E239" s="152"/>
      <c r="F239" s="152"/>
    </row>
    <row r="240" spans="1:6" x14ac:dyDescent="0.25">
      <c r="A240" s="117"/>
      <c r="B240" s="128"/>
      <c r="C240" s="7" t="s">
        <v>438</v>
      </c>
      <c r="D240" s="7" t="s">
        <v>439</v>
      </c>
      <c r="E240" s="152"/>
      <c r="F240" s="152"/>
    </row>
    <row r="241" spans="1:13" x14ac:dyDescent="0.25">
      <c r="A241" s="117"/>
      <c r="B241" s="128"/>
      <c r="C241" s="7" t="s">
        <v>440</v>
      </c>
      <c r="D241" s="7" t="s">
        <v>441</v>
      </c>
      <c r="E241" s="152"/>
      <c r="F241" s="152"/>
    </row>
    <row r="242" spans="1:13" x14ac:dyDescent="0.25">
      <c r="A242" s="149" t="s">
        <v>1452</v>
      </c>
      <c r="B242" s="149"/>
      <c r="C242" s="45"/>
      <c r="D242" s="45"/>
      <c r="E242" s="90"/>
      <c r="F242" s="15"/>
    </row>
    <row r="243" spans="1:13" ht="47.25" x14ac:dyDescent="0.25">
      <c r="A243" s="5">
        <v>1</v>
      </c>
      <c r="B243" s="6" t="s">
        <v>442</v>
      </c>
      <c r="C243" s="7" t="s">
        <v>443</v>
      </c>
      <c r="D243" s="7" t="s">
        <v>443</v>
      </c>
      <c r="E243" s="12">
        <v>35000000</v>
      </c>
      <c r="F243" s="15">
        <v>35000000</v>
      </c>
    </row>
    <row r="244" spans="1:13" x14ac:dyDescent="0.25">
      <c r="A244" s="1"/>
      <c r="B244" s="4" t="s">
        <v>444</v>
      </c>
      <c r="C244" s="14"/>
      <c r="D244" s="14"/>
      <c r="E244" s="11"/>
      <c r="F244" s="11"/>
    </row>
    <row r="245" spans="1:13" ht="47.25" x14ac:dyDescent="0.25">
      <c r="A245" s="5">
        <v>1</v>
      </c>
      <c r="B245" s="6" t="s">
        <v>445</v>
      </c>
      <c r="C245" s="7" t="s">
        <v>446</v>
      </c>
      <c r="D245" s="7" t="s">
        <v>447</v>
      </c>
      <c r="E245" s="12">
        <v>20000000</v>
      </c>
      <c r="F245" s="12">
        <v>21000000</v>
      </c>
    </row>
    <row r="246" spans="1:13" ht="47.25" x14ac:dyDescent="0.25">
      <c r="A246" s="5">
        <v>2</v>
      </c>
      <c r="B246" s="6" t="s">
        <v>448</v>
      </c>
      <c r="C246" s="7" t="s">
        <v>449</v>
      </c>
      <c r="D246" s="7" t="s">
        <v>450</v>
      </c>
      <c r="E246" s="12">
        <v>24000000</v>
      </c>
      <c r="F246" s="12">
        <v>29300000</v>
      </c>
    </row>
    <row r="247" spans="1:13" ht="47.25" x14ac:dyDescent="0.25">
      <c r="A247" s="5">
        <v>3</v>
      </c>
      <c r="B247" s="6" t="s">
        <v>451</v>
      </c>
      <c r="C247" s="7" t="s">
        <v>452</v>
      </c>
      <c r="D247" s="7" t="s">
        <v>453</v>
      </c>
      <c r="E247" s="12">
        <v>13000000</v>
      </c>
      <c r="F247" s="12">
        <v>15050000</v>
      </c>
    </row>
    <row r="248" spans="1:13" ht="63" x14ac:dyDescent="0.25">
      <c r="A248" s="5">
        <v>4</v>
      </c>
      <c r="B248" s="6" t="s">
        <v>454</v>
      </c>
      <c r="C248" s="7" t="s">
        <v>455</v>
      </c>
      <c r="D248" s="7" t="s">
        <v>456</v>
      </c>
      <c r="E248" s="12">
        <v>12000000</v>
      </c>
      <c r="F248" s="12">
        <v>13850000</v>
      </c>
    </row>
    <row r="249" spans="1:13" ht="47.25" x14ac:dyDescent="0.25">
      <c r="A249" s="5">
        <v>5</v>
      </c>
      <c r="B249" s="6" t="s">
        <v>454</v>
      </c>
      <c r="C249" s="7" t="s">
        <v>457</v>
      </c>
      <c r="D249" s="7" t="s">
        <v>458</v>
      </c>
      <c r="E249" s="12">
        <v>11000000</v>
      </c>
      <c r="F249" s="12">
        <f>F248</f>
        <v>13850000</v>
      </c>
    </row>
    <row r="250" spans="1:13" ht="47.25" x14ac:dyDescent="0.25">
      <c r="A250" s="5">
        <v>6</v>
      </c>
      <c r="B250" s="6" t="s">
        <v>459</v>
      </c>
      <c r="C250" s="7" t="s">
        <v>460</v>
      </c>
      <c r="D250" s="7" t="s">
        <v>461</v>
      </c>
      <c r="E250" s="12">
        <v>10000000</v>
      </c>
      <c r="F250" s="12">
        <v>12600000</v>
      </c>
    </row>
    <row r="251" spans="1:13" ht="47.25" x14ac:dyDescent="0.25">
      <c r="A251" s="5">
        <v>7</v>
      </c>
      <c r="B251" s="6" t="s">
        <v>462</v>
      </c>
      <c r="C251" s="7" t="s">
        <v>463</v>
      </c>
      <c r="D251" s="7" t="s">
        <v>464</v>
      </c>
      <c r="E251" s="12">
        <v>10000000</v>
      </c>
      <c r="F251" s="12">
        <v>11000000</v>
      </c>
    </row>
    <row r="252" spans="1:13" x14ac:dyDescent="0.25">
      <c r="A252" s="112" t="s">
        <v>1453</v>
      </c>
      <c r="B252" s="114"/>
      <c r="C252" s="110"/>
      <c r="D252" s="110"/>
      <c r="E252" s="110"/>
      <c r="F252" s="15"/>
    </row>
    <row r="253" spans="1:13" x14ac:dyDescent="0.25">
      <c r="A253" s="1">
        <v>1</v>
      </c>
      <c r="B253" s="150" t="s">
        <v>8</v>
      </c>
      <c r="C253" s="150"/>
      <c r="D253" s="150"/>
      <c r="E253" s="92"/>
      <c r="F253" s="15"/>
    </row>
    <row r="254" spans="1:13" x14ac:dyDescent="0.25">
      <c r="A254" s="40"/>
      <c r="B254" s="150" t="s">
        <v>465</v>
      </c>
      <c r="C254" s="150"/>
      <c r="D254" s="150"/>
      <c r="E254" s="92"/>
      <c r="F254" s="15"/>
    </row>
    <row r="255" spans="1:13" s="9" customFormat="1" ht="63" x14ac:dyDescent="0.25">
      <c r="A255" s="40"/>
      <c r="B255" s="46" t="s">
        <v>466</v>
      </c>
      <c r="C255" s="7" t="s">
        <v>467</v>
      </c>
      <c r="D255" s="7" t="s">
        <v>468</v>
      </c>
      <c r="E255" s="33">
        <v>2600000</v>
      </c>
      <c r="F255" s="33">
        <v>2600000</v>
      </c>
      <c r="G255" s="43"/>
      <c r="H255" s="43"/>
      <c r="I255" s="43"/>
      <c r="J255" s="43"/>
      <c r="K255" s="43"/>
      <c r="L255" s="43"/>
      <c r="M255" s="43"/>
    </row>
    <row r="256" spans="1:13" s="9" customFormat="1" ht="63" x14ac:dyDescent="0.25">
      <c r="A256" s="5"/>
      <c r="B256" s="46" t="s">
        <v>469</v>
      </c>
      <c r="C256" s="32" t="s">
        <v>470</v>
      </c>
      <c r="D256" s="32" t="s">
        <v>471</v>
      </c>
      <c r="E256" s="33">
        <v>2200000</v>
      </c>
      <c r="F256" s="33">
        <v>2200000</v>
      </c>
      <c r="G256" s="43"/>
      <c r="H256" s="43"/>
      <c r="I256" s="43"/>
      <c r="J256" s="43"/>
      <c r="K256" s="43"/>
      <c r="L256" s="43"/>
      <c r="M256" s="43"/>
    </row>
    <row r="257" spans="1:13" s="9" customFormat="1" x14ac:dyDescent="0.25">
      <c r="A257" s="1">
        <v>2</v>
      </c>
      <c r="B257" s="144" t="s">
        <v>472</v>
      </c>
      <c r="C257" s="145"/>
      <c r="D257" s="32"/>
      <c r="E257" s="33"/>
      <c r="F257" s="15"/>
      <c r="G257" s="43"/>
      <c r="H257" s="43"/>
      <c r="I257" s="43"/>
      <c r="J257" s="43"/>
      <c r="K257" s="43"/>
      <c r="L257" s="43"/>
      <c r="M257" s="43"/>
    </row>
    <row r="258" spans="1:13" s="9" customFormat="1" ht="47.25" customHeight="1" x14ac:dyDescent="0.25">
      <c r="A258" s="1"/>
      <c r="B258" s="118" t="s">
        <v>473</v>
      </c>
      <c r="C258" s="118"/>
      <c r="D258" s="118"/>
      <c r="E258" s="118"/>
      <c r="F258" s="15"/>
      <c r="G258" s="43"/>
      <c r="H258" s="43"/>
      <c r="I258" s="43"/>
      <c r="J258" s="43"/>
      <c r="K258" s="43"/>
      <c r="L258" s="43"/>
      <c r="M258" s="43"/>
    </row>
    <row r="259" spans="1:13" s="9" customFormat="1" ht="31.5" x14ac:dyDescent="0.25">
      <c r="A259" s="5"/>
      <c r="B259" s="6" t="s">
        <v>474</v>
      </c>
      <c r="C259" s="32" t="s">
        <v>475</v>
      </c>
      <c r="D259" s="32" t="s">
        <v>476</v>
      </c>
      <c r="E259" s="33">
        <v>8000000</v>
      </c>
      <c r="F259" s="33">
        <v>8000000</v>
      </c>
      <c r="G259" s="43"/>
      <c r="H259" s="43"/>
      <c r="I259" s="43"/>
      <c r="J259" s="43"/>
      <c r="K259" s="43"/>
      <c r="L259" s="43"/>
      <c r="M259" s="43"/>
    </row>
    <row r="260" spans="1:13" s="9" customFormat="1" ht="31.5" x14ac:dyDescent="0.25">
      <c r="A260" s="5"/>
      <c r="B260" s="6" t="s">
        <v>474</v>
      </c>
      <c r="C260" s="32" t="s">
        <v>477</v>
      </c>
      <c r="D260" s="32" t="s">
        <v>478</v>
      </c>
      <c r="E260" s="33">
        <v>8000000</v>
      </c>
      <c r="F260" s="33">
        <v>8000000</v>
      </c>
      <c r="G260" s="43"/>
      <c r="H260" s="43"/>
      <c r="I260" s="43"/>
      <c r="J260" s="43"/>
      <c r="K260" s="43"/>
      <c r="L260" s="43"/>
      <c r="M260" s="43"/>
    </row>
    <row r="261" spans="1:13" s="9" customFormat="1" ht="31.5" x14ac:dyDescent="0.25">
      <c r="A261" s="5"/>
      <c r="B261" s="6" t="s">
        <v>479</v>
      </c>
      <c r="C261" s="32" t="s">
        <v>480</v>
      </c>
      <c r="D261" s="32" t="s">
        <v>481</v>
      </c>
      <c r="E261" s="33">
        <v>6000000</v>
      </c>
      <c r="F261" s="33">
        <v>6000000</v>
      </c>
      <c r="G261" s="43"/>
      <c r="H261" s="43"/>
      <c r="I261" s="43"/>
      <c r="J261" s="43"/>
      <c r="K261" s="43"/>
      <c r="L261" s="43"/>
      <c r="M261" s="43"/>
    </row>
    <row r="262" spans="1:13" s="9" customFormat="1" ht="31.5" x14ac:dyDescent="0.25">
      <c r="A262" s="5"/>
      <c r="B262" s="46" t="s">
        <v>479</v>
      </c>
      <c r="C262" s="32" t="s">
        <v>482</v>
      </c>
      <c r="D262" s="32" t="s">
        <v>483</v>
      </c>
      <c r="E262" s="93">
        <v>6000000</v>
      </c>
      <c r="F262" s="33">
        <v>6000000</v>
      </c>
      <c r="G262" s="43"/>
      <c r="H262" s="43"/>
      <c r="I262" s="43"/>
      <c r="J262" s="43"/>
      <c r="K262" s="43"/>
      <c r="L262" s="43"/>
      <c r="M262" s="43"/>
    </row>
    <row r="263" spans="1:13" s="9" customFormat="1" x14ac:dyDescent="0.25">
      <c r="A263" s="1">
        <v>3</v>
      </c>
      <c r="B263" s="150" t="s">
        <v>484</v>
      </c>
      <c r="C263" s="150"/>
      <c r="D263" s="150"/>
      <c r="E263" s="93"/>
      <c r="F263" s="15"/>
      <c r="G263" s="43"/>
      <c r="H263" s="43"/>
      <c r="I263" s="43"/>
      <c r="J263" s="43"/>
      <c r="K263" s="43"/>
      <c r="L263" s="43"/>
      <c r="M263" s="43"/>
    </row>
    <row r="264" spans="1:13" s="9" customFormat="1" x14ac:dyDescent="0.25">
      <c r="A264" s="1"/>
      <c r="B264" s="150" t="s">
        <v>485</v>
      </c>
      <c r="C264" s="150"/>
      <c r="D264" s="150"/>
      <c r="E264" s="12"/>
      <c r="F264" s="15"/>
      <c r="G264" s="43"/>
      <c r="H264" s="43"/>
      <c r="I264" s="43"/>
      <c r="J264" s="43"/>
      <c r="K264" s="43"/>
      <c r="L264" s="43"/>
      <c r="M264" s="43"/>
    </row>
    <row r="265" spans="1:13" s="9" customFormat="1" ht="47.25" x14ac:dyDescent="0.25">
      <c r="A265" s="5"/>
      <c r="B265" s="6" t="s">
        <v>486</v>
      </c>
      <c r="C265" s="32" t="s">
        <v>487</v>
      </c>
      <c r="D265" s="32" t="s">
        <v>488</v>
      </c>
      <c r="E265" s="33">
        <v>11000000</v>
      </c>
      <c r="F265" s="33">
        <v>11000000</v>
      </c>
      <c r="G265" s="43"/>
      <c r="H265" s="43"/>
      <c r="I265" s="43"/>
      <c r="J265" s="43"/>
      <c r="K265" s="43"/>
      <c r="L265" s="43"/>
      <c r="M265" s="43"/>
    </row>
    <row r="266" spans="1:13" s="9" customFormat="1" ht="15.75" customHeight="1" x14ac:dyDescent="0.25">
      <c r="A266" s="64">
        <v>4</v>
      </c>
      <c r="B266" s="112" t="s">
        <v>489</v>
      </c>
      <c r="C266" s="114"/>
      <c r="D266" s="14"/>
      <c r="E266" s="4"/>
      <c r="F266" s="15"/>
      <c r="G266" s="43"/>
      <c r="H266" s="43"/>
      <c r="I266" s="43"/>
      <c r="J266" s="43"/>
      <c r="K266" s="43"/>
      <c r="L266" s="43"/>
      <c r="M266" s="43"/>
    </row>
    <row r="267" spans="1:13" s="9" customFormat="1" x14ac:dyDescent="0.25">
      <c r="A267" s="1"/>
      <c r="B267" s="120" t="s">
        <v>490</v>
      </c>
      <c r="C267" s="120"/>
      <c r="D267" s="120"/>
      <c r="E267" s="12"/>
      <c r="F267" s="15"/>
      <c r="G267" s="43"/>
      <c r="H267" s="43"/>
      <c r="I267" s="43"/>
      <c r="J267" s="43"/>
      <c r="K267" s="43"/>
      <c r="L267" s="43"/>
      <c r="M267" s="43"/>
    </row>
    <row r="268" spans="1:13" s="9" customFormat="1" ht="31.5" x14ac:dyDescent="0.25">
      <c r="A268" s="5"/>
      <c r="B268" s="6" t="s">
        <v>491</v>
      </c>
      <c r="C268" s="7" t="s">
        <v>492</v>
      </c>
      <c r="D268" s="7" t="s">
        <v>493</v>
      </c>
      <c r="E268" s="12">
        <v>7400000</v>
      </c>
      <c r="F268" s="12">
        <v>7400000</v>
      </c>
      <c r="G268" s="43"/>
      <c r="H268" s="43"/>
      <c r="I268" s="43"/>
      <c r="J268" s="43"/>
      <c r="K268" s="43"/>
      <c r="L268" s="43"/>
      <c r="M268" s="43"/>
    </row>
    <row r="269" spans="1:13" ht="31.5" x14ac:dyDescent="0.25">
      <c r="A269" s="5"/>
      <c r="B269" s="6"/>
      <c r="C269" s="7" t="s">
        <v>494</v>
      </c>
      <c r="D269" s="7" t="s">
        <v>495</v>
      </c>
      <c r="E269" s="12">
        <v>7400000</v>
      </c>
      <c r="F269" s="12">
        <v>7400000</v>
      </c>
    </row>
    <row r="270" spans="1:13" ht="31.5" x14ac:dyDescent="0.25">
      <c r="A270" s="5"/>
      <c r="B270" s="6"/>
      <c r="C270" s="7" t="s">
        <v>496</v>
      </c>
      <c r="D270" s="7" t="s">
        <v>497</v>
      </c>
      <c r="E270" s="12">
        <v>7400000</v>
      </c>
      <c r="F270" s="12">
        <v>7400000</v>
      </c>
    </row>
    <row r="271" spans="1:13" ht="31.5" x14ac:dyDescent="0.25">
      <c r="A271" s="5"/>
      <c r="B271" s="6"/>
      <c r="C271" s="7" t="s">
        <v>498</v>
      </c>
      <c r="D271" s="7" t="s">
        <v>499</v>
      </c>
      <c r="E271" s="12">
        <v>7400000</v>
      </c>
      <c r="F271" s="12">
        <v>7400000</v>
      </c>
    </row>
    <row r="272" spans="1:13" ht="47.25" x14ac:dyDescent="0.25">
      <c r="A272" s="5"/>
      <c r="B272" s="6" t="s">
        <v>500</v>
      </c>
      <c r="C272" s="7" t="s">
        <v>501</v>
      </c>
      <c r="D272" s="7"/>
      <c r="E272" s="12">
        <v>8500000</v>
      </c>
      <c r="F272" s="15">
        <v>8500000</v>
      </c>
    </row>
    <row r="273" spans="1:13" ht="47.25" customHeight="1" x14ac:dyDescent="0.25">
      <c r="A273" s="117"/>
      <c r="B273" s="128" t="s">
        <v>502</v>
      </c>
      <c r="C273" s="7" t="s">
        <v>503</v>
      </c>
      <c r="D273" s="7" t="s">
        <v>504</v>
      </c>
      <c r="E273" s="153">
        <v>6900000</v>
      </c>
      <c r="F273" s="152">
        <v>6900000</v>
      </c>
    </row>
    <row r="274" spans="1:13" ht="31.5" x14ac:dyDescent="0.25">
      <c r="A274" s="117"/>
      <c r="B274" s="128"/>
      <c r="C274" s="7" t="s">
        <v>505</v>
      </c>
      <c r="D274" s="7" t="s">
        <v>506</v>
      </c>
      <c r="E274" s="153"/>
      <c r="F274" s="152"/>
    </row>
    <row r="275" spans="1:13" ht="31.5" x14ac:dyDescent="0.25">
      <c r="A275" s="5"/>
      <c r="B275" s="6" t="s">
        <v>507</v>
      </c>
      <c r="C275" s="7" t="s">
        <v>508</v>
      </c>
      <c r="D275" s="7" t="s">
        <v>509</v>
      </c>
      <c r="E275" s="12">
        <v>6200000</v>
      </c>
      <c r="F275" s="15">
        <v>6600000</v>
      </c>
    </row>
    <row r="276" spans="1:13" ht="31.5" x14ac:dyDescent="0.25">
      <c r="A276" s="5"/>
      <c r="B276" s="6" t="s">
        <v>507</v>
      </c>
      <c r="C276" s="7" t="s">
        <v>510</v>
      </c>
      <c r="D276" s="7" t="s">
        <v>511</v>
      </c>
      <c r="E276" s="12">
        <v>6200000</v>
      </c>
      <c r="F276" s="15">
        <v>6600000</v>
      </c>
    </row>
    <row r="277" spans="1:13" ht="31.5" x14ac:dyDescent="0.25">
      <c r="A277" s="5"/>
      <c r="B277" s="6" t="s">
        <v>507</v>
      </c>
      <c r="C277" s="7" t="s">
        <v>512</v>
      </c>
      <c r="D277" s="7" t="s">
        <v>513</v>
      </c>
      <c r="E277" s="12">
        <v>6200000</v>
      </c>
      <c r="F277" s="15">
        <v>6600000</v>
      </c>
    </row>
    <row r="278" spans="1:13" ht="31.5" x14ac:dyDescent="0.25">
      <c r="A278" s="5"/>
      <c r="B278" s="6" t="s">
        <v>507</v>
      </c>
      <c r="C278" s="7" t="s">
        <v>514</v>
      </c>
      <c r="D278" s="7" t="s">
        <v>515</v>
      </c>
      <c r="E278" s="12">
        <v>6200000</v>
      </c>
      <c r="F278" s="15">
        <v>6600000</v>
      </c>
    </row>
    <row r="279" spans="1:13" ht="31.5" x14ac:dyDescent="0.25">
      <c r="A279" s="5"/>
      <c r="B279" s="6" t="s">
        <v>516</v>
      </c>
      <c r="C279" s="7"/>
      <c r="D279" s="7"/>
      <c r="E279" s="12">
        <v>6200000</v>
      </c>
      <c r="F279" s="15">
        <v>6600000</v>
      </c>
    </row>
    <row r="280" spans="1:13" hidden="1" x14ac:dyDescent="0.25">
      <c r="A280" s="2" t="s">
        <v>517</v>
      </c>
      <c r="B280" s="38" t="s">
        <v>518</v>
      </c>
      <c r="C280" s="45"/>
      <c r="D280" s="45"/>
      <c r="E280" s="90"/>
      <c r="F280" s="15"/>
    </row>
    <row r="281" spans="1:13" ht="54" hidden="1" customHeight="1" x14ac:dyDescent="0.25">
      <c r="A281" s="5" t="s">
        <v>519</v>
      </c>
      <c r="B281" s="6" t="s">
        <v>520</v>
      </c>
      <c r="C281" s="7" t="s">
        <v>521</v>
      </c>
      <c r="D281" s="7" t="s">
        <v>522</v>
      </c>
      <c r="E281" s="15" t="s">
        <v>524</v>
      </c>
      <c r="F281" s="15"/>
      <c r="L281" s="23" t="s">
        <v>523</v>
      </c>
    </row>
    <row r="282" spans="1:13" ht="63" hidden="1" x14ac:dyDescent="0.25">
      <c r="A282" s="5" t="s">
        <v>525</v>
      </c>
      <c r="B282" s="6" t="s">
        <v>526</v>
      </c>
      <c r="C282" s="7" t="s">
        <v>527</v>
      </c>
      <c r="D282" s="7" t="s">
        <v>528</v>
      </c>
      <c r="E282" s="15">
        <v>10000000</v>
      </c>
      <c r="F282" s="15"/>
      <c r="L282" s="23" t="s">
        <v>529</v>
      </c>
    </row>
    <row r="283" spans="1:13" ht="63" hidden="1" x14ac:dyDescent="0.25">
      <c r="A283" s="5" t="s">
        <v>530</v>
      </c>
      <c r="B283" s="6" t="s">
        <v>531</v>
      </c>
      <c r="C283" s="7" t="s">
        <v>527</v>
      </c>
      <c r="D283" s="7" t="s">
        <v>532</v>
      </c>
      <c r="E283" s="15">
        <v>3000000</v>
      </c>
      <c r="F283" s="15"/>
      <c r="K283" s="43" t="s">
        <v>534</v>
      </c>
      <c r="L283" s="23" t="s">
        <v>533</v>
      </c>
      <c r="M283" s="43" t="s">
        <v>535</v>
      </c>
    </row>
    <row r="284" spans="1:13" x14ac:dyDescent="0.25">
      <c r="A284" s="146" t="s">
        <v>1454</v>
      </c>
      <c r="B284" s="147"/>
      <c r="C284" s="48"/>
      <c r="D284" s="48"/>
      <c r="E284" s="94"/>
      <c r="F284" s="15"/>
    </row>
    <row r="285" spans="1:13" x14ac:dyDescent="0.25">
      <c r="A285" s="1">
        <v>1</v>
      </c>
      <c r="B285" s="4" t="s">
        <v>537</v>
      </c>
      <c r="C285" s="14"/>
      <c r="D285" s="14"/>
      <c r="E285" s="4"/>
      <c r="F285" s="15"/>
    </row>
    <row r="286" spans="1:13" x14ac:dyDescent="0.25">
      <c r="A286" s="5"/>
      <c r="B286" s="6" t="s">
        <v>538</v>
      </c>
      <c r="C286" s="5" t="s">
        <v>539</v>
      </c>
      <c r="D286" s="5" t="s">
        <v>540</v>
      </c>
      <c r="E286" s="34">
        <v>6000000</v>
      </c>
      <c r="F286" s="15">
        <v>7680000</v>
      </c>
    </row>
    <row r="287" spans="1:13" s="61" customFormat="1" x14ac:dyDescent="0.25">
      <c r="A287" s="1">
        <v>2</v>
      </c>
      <c r="B287" s="118" t="s">
        <v>541</v>
      </c>
      <c r="C287" s="118"/>
      <c r="D287" s="118"/>
      <c r="E287" s="118"/>
      <c r="F287" s="15"/>
      <c r="G287" s="43"/>
      <c r="H287" s="43"/>
      <c r="I287" s="43"/>
      <c r="J287" s="43"/>
      <c r="K287" s="43"/>
      <c r="L287" s="43"/>
      <c r="M287" s="43"/>
    </row>
    <row r="288" spans="1:13" x14ac:dyDescent="0.25">
      <c r="A288" s="5"/>
      <c r="B288" s="6" t="s">
        <v>538</v>
      </c>
      <c r="C288" s="119" t="s">
        <v>542</v>
      </c>
      <c r="D288" s="119"/>
      <c r="E288" s="34">
        <v>3000000</v>
      </c>
      <c r="F288" s="15">
        <v>3780000</v>
      </c>
    </row>
    <row r="289" spans="1:6" x14ac:dyDescent="0.25">
      <c r="A289" s="1">
        <v>3</v>
      </c>
      <c r="B289" s="118" t="s">
        <v>543</v>
      </c>
      <c r="C289" s="118"/>
      <c r="D289" s="118"/>
      <c r="E289" s="118"/>
      <c r="F289" s="15"/>
    </row>
    <row r="290" spans="1:6" ht="31.5" x14ac:dyDescent="0.25">
      <c r="A290" s="5" t="s">
        <v>56</v>
      </c>
      <c r="B290" s="6" t="s">
        <v>544</v>
      </c>
      <c r="C290" s="5" t="s">
        <v>545</v>
      </c>
      <c r="D290" s="5" t="s">
        <v>546</v>
      </c>
      <c r="E290" s="34">
        <v>10000000</v>
      </c>
      <c r="F290" s="15">
        <v>12560000</v>
      </c>
    </row>
    <row r="291" spans="1:6" x14ac:dyDescent="0.25">
      <c r="A291" s="5" t="s">
        <v>60</v>
      </c>
      <c r="B291" s="6" t="s">
        <v>538</v>
      </c>
      <c r="C291" s="5" t="s">
        <v>547</v>
      </c>
      <c r="D291" s="5" t="s">
        <v>548</v>
      </c>
      <c r="E291" s="34">
        <v>7000000</v>
      </c>
      <c r="F291" s="15">
        <v>6970000</v>
      </c>
    </row>
    <row r="292" spans="1:6" x14ac:dyDescent="0.25">
      <c r="A292" s="5" t="s">
        <v>64</v>
      </c>
      <c r="B292" s="6" t="s">
        <v>538</v>
      </c>
      <c r="C292" s="5" t="s">
        <v>549</v>
      </c>
      <c r="D292" s="5" t="s">
        <v>550</v>
      </c>
      <c r="E292" s="34">
        <v>6000000</v>
      </c>
      <c r="F292" s="15">
        <f>F291</f>
        <v>6970000</v>
      </c>
    </row>
    <row r="293" spans="1:6" x14ac:dyDescent="0.25">
      <c r="A293" s="1">
        <v>4</v>
      </c>
      <c r="B293" s="118" t="s">
        <v>551</v>
      </c>
      <c r="C293" s="118"/>
      <c r="D293" s="118"/>
      <c r="E293" s="118"/>
      <c r="F293" s="4"/>
    </row>
    <row r="294" spans="1:6" ht="31.5" x14ac:dyDescent="0.25">
      <c r="A294" s="5">
        <v>4.0999999999999996</v>
      </c>
      <c r="B294" s="6" t="s">
        <v>544</v>
      </c>
      <c r="C294" s="5" t="s">
        <v>552</v>
      </c>
      <c r="D294" s="5" t="s">
        <v>553</v>
      </c>
      <c r="E294" s="34">
        <v>10000000</v>
      </c>
      <c r="F294" s="15">
        <v>12560000</v>
      </c>
    </row>
    <row r="295" spans="1:6" x14ac:dyDescent="0.25">
      <c r="A295" s="5" t="s">
        <v>75</v>
      </c>
      <c r="B295" s="6" t="s">
        <v>538</v>
      </c>
      <c r="C295" s="5" t="s">
        <v>554</v>
      </c>
      <c r="D295" s="5" t="s">
        <v>555</v>
      </c>
      <c r="E295" s="34">
        <v>7000000</v>
      </c>
      <c r="F295" s="15">
        <f>F292</f>
        <v>6970000</v>
      </c>
    </row>
    <row r="296" spans="1:6" x14ac:dyDescent="0.25">
      <c r="A296" s="5" t="s">
        <v>78</v>
      </c>
      <c r="B296" s="6" t="s">
        <v>538</v>
      </c>
      <c r="C296" s="5" t="s">
        <v>556</v>
      </c>
      <c r="D296" s="5" t="s">
        <v>557</v>
      </c>
      <c r="E296" s="34">
        <v>6000000</v>
      </c>
      <c r="F296" s="15">
        <f>F295</f>
        <v>6970000</v>
      </c>
    </row>
    <row r="297" spans="1:6" x14ac:dyDescent="0.25">
      <c r="A297" s="1">
        <v>5</v>
      </c>
      <c r="B297" s="118" t="s">
        <v>558</v>
      </c>
      <c r="C297" s="118"/>
      <c r="D297" s="118"/>
      <c r="E297" s="118"/>
      <c r="F297" s="15"/>
    </row>
    <row r="298" spans="1:6" x14ac:dyDescent="0.25">
      <c r="A298" s="5"/>
      <c r="B298" s="6" t="s">
        <v>538</v>
      </c>
      <c r="C298" s="119" t="s">
        <v>542</v>
      </c>
      <c r="D298" s="119"/>
      <c r="E298" s="34">
        <v>6000000</v>
      </c>
      <c r="F298" s="15">
        <v>6970000</v>
      </c>
    </row>
    <row r="299" spans="1:6" hidden="1" x14ac:dyDescent="0.25">
      <c r="A299" s="1">
        <v>6</v>
      </c>
      <c r="B299" s="118" t="s">
        <v>559</v>
      </c>
      <c r="C299" s="118"/>
      <c r="D299" s="118"/>
      <c r="E299" s="118"/>
      <c r="F299" s="15"/>
    </row>
    <row r="300" spans="1:6" hidden="1" x14ac:dyDescent="0.25">
      <c r="A300" s="5" t="s">
        <v>94</v>
      </c>
      <c r="B300" s="6" t="s">
        <v>538</v>
      </c>
      <c r="C300" s="7" t="s">
        <v>545</v>
      </c>
      <c r="D300" s="7" t="s">
        <v>560</v>
      </c>
      <c r="E300" s="34">
        <v>5000000</v>
      </c>
      <c r="F300" s="15"/>
    </row>
    <row r="301" spans="1:6" hidden="1" x14ac:dyDescent="0.25">
      <c r="A301" s="5" t="s">
        <v>97</v>
      </c>
      <c r="B301" s="6" t="s">
        <v>538</v>
      </c>
      <c r="C301" s="119" t="s">
        <v>561</v>
      </c>
      <c r="D301" s="119"/>
      <c r="E301" s="34">
        <v>4000000</v>
      </c>
      <c r="F301" s="15"/>
    </row>
    <row r="302" spans="1:6" x14ac:dyDescent="0.25">
      <c r="A302" s="1">
        <v>7</v>
      </c>
      <c r="B302" s="118" t="s">
        <v>562</v>
      </c>
      <c r="C302" s="118"/>
      <c r="D302" s="118"/>
      <c r="E302" s="118"/>
      <c r="F302" s="15"/>
    </row>
    <row r="303" spans="1:6" x14ac:dyDescent="0.25">
      <c r="A303" s="5"/>
      <c r="B303" s="6" t="s">
        <v>538</v>
      </c>
      <c r="C303" s="119" t="s">
        <v>542</v>
      </c>
      <c r="D303" s="119"/>
      <c r="E303" s="34">
        <v>4000000</v>
      </c>
      <c r="F303" s="15">
        <v>4800000</v>
      </c>
    </row>
    <row r="304" spans="1:6" x14ac:dyDescent="0.25">
      <c r="A304" s="1">
        <v>8</v>
      </c>
      <c r="B304" s="118" t="s">
        <v>563</v>
      </c>
      <c r="C304" s="118"/>
      <c r="D304" s="118"/>
      <c r="E304" s="118"/>
      <c r="F304" s="15"/>
    </row>
    <row r="305" spans="1:6" ht="31.5" x14ac:dyDescent="0.25">
      <c r="A305" s="5"/>
      <c r="B305" s="6" t="s">
        <v>544</v>
      </c>
      <c r="C305" s="119" t="s">
        <v>542</v>
      </c>
      <c r="D305" s="119"/>
      <c r="E305" s="34">
        <v>9000000</v>
      </c>
      <c r="F305" s="15">
        <v>10050000</v>
      </c>
    </row>
    <row r="306" spans="1:6" x14ac:dyDescent="0.25">
      <c r="A306" s="1">
        <v>9</v>
      </c>
      <c r="B306" s="118" t="s">
        <v>564</v>
      </c>
      <c r="C306" s="118"/>
      <c r="D306" s="118"/>
      <c r="E306" s="118"/>
      <c r="F306" s="15"/>
    </row>
    <row r="307" spans="1:6" ht="31.5" x14ac:dyDescent="0.25">
      <c r="A307" s="5" t="s">
        <v>565</v>
      </c>
      <c r="B307" s="6" t="s">
        <v>544</v>
      </c>
      <c r="C307" s="7" t="s">
        <v>545</v>
      </c>
      <c r="D307" s="7" t="s">
        <v>566</v>
      </c>
      <c r="E307" s="34">
        <v>9000000</v>
      </c>
      <c r="F307" s="34">
        <v>9200000</v>
      </c>
    </row>
    <row r="308" spans="1:6" ht="31.5" x14ac:dyDescent="0.25">
      <c r="A308" s="5" t="s">
        <v>567</v>
      </c>
      <c r="B308" s="6" t="s">
        <v>544</v>
      </c>
      <c r="C308" s="7" t="s">
        <v>568</v>
      </c>
      <c r="D308" s="7" t="s">
        <v>569</v>
      </c>
      <c r="E308" s="34">
        <v>9000000</v>
      </c>
      <c r="F308" s="34">
        <v>9200000</v>
      </c>
    </row>
    <row r="309" spans="1:6" x14ac:dyDescent="0.25">
      <c r="A309" s="5" t="s">
        <v>570</v>
      </c>
      <c r="B309" s="6" t="s">
        <v>538</v>
      </c>
      <c r="C309" s="119" t="s">
        <v>561</v>
      </c>
      <c r="D309" s="119"/>
      <c r="E309" s="25">
        <v>6000000</v>
      </c>
      <c r="F309" s="34">
        <v>6000000</v>
      </c>
    </row>
    <row r="310" spans="1:6" x14ac:dyDescent="0.25">
      <c r="A310" s="1">
        <v>10</v>
      </c>
      <c r="B310" s="118" t="s">
        <v>571</v>
      </c>
      <c r="C310" s="118"/>
      <c r="D310" s="118"/>
      <c r="E310" s="118"/>
      <c r="F310" s="15"/>
    </row>
    <row r="311" spans="1:6" ht="31.5" x14ac:dyDescent="0.25">
      <c r="A311" s="5"/>
      <c r="B311" s="6" t="s">
        <v>544</v>
      </c>
      <c r="C311" s="7" t="s">
        <v>545</v>
      </c>
      <c r="D311" s="7" t="s">
        <v>572</v>
      </c>
      <c r="E311" s="34">
        <v>9000000</v>
      </c>
      <c r="F311" s="34">
        <v>9200000</v>
      </c>
    </row>
    <row r="312" spans="1:6" x14ac:dyDescent="0.25">
      <c r="A312" s="1">
        <v>11</v>
      </c>
      <c r="B312" s="118" t="s">
        <v>573</v>
      </c>
      <c r="C312" s="118"/>
      <c r="D312" s="118"/>
      <c r="E312" s="118"/>
      <c r="F312" s="4"/>
    </row>
    <row r="313" spans="1:6" ht="31.5" x14ac:dyDescent="0.25">
      <c r="A313" s="5" t="s">
        <v>574</v>
      </c>
      <c r="B313" s="6" t="s">
        <v>544</v>
      </c>
      <c r="C313" s="8" t="s">
        <v>545</v>
      </c>
      <c r="D313" s="8" t="s">
        <v>575</v>
      </c>
      <c r="E313" s="25">
        <v>9000000</v>
      </c>
      <c r="F313" s="34">
        <v>9200000</v>
      </c>
    </row>
    <row r="314" spans="1:6" x14ac:dyDescent="0.25">
      <c r="A314" s="5" t="s">
        <v>576</v>
      </c>
      <c r="B314" s="6" t="s">
        <v>538</v>
      </c>
      <c r="C314" s="8" t="s">
        <v>577</v>
      </c>
      <c r="D314" s="8" t="s">
        <v>578</v>
      </c>
      <c r="E314" s="25">
        <v>6000000</v>
      </c>
      <c r="F314" s="34">
        <v>6000000</v>
      </c>
    </row>
    <row r="315" spans="1:6" x14ac:dyDescent="0.25">
      <c r="A315" s="1">
        <v>12</v>
      </c>
      <c r="B315" s="118" t="s">
        <v>579</v>
      </c>
      <c r="C315" s="118"/>
      <c r="D315" s="118"/>
      <c r="E315" s="118"/>
      <c r="F315" s="15"/>
    </row>
    <row r="316" spans="1:6" x14ac:dyDescent="0.25">
      <c r="A316" s="5" t="s">
        <v>580</v>
      </c>
      <c r="B316" s="6" t="s">
        <v>538</v>
      </c>
      <c r="C316" s="7" t="s">
        <v>545</v>
      </c>
      <c r="D316" s="7" t="s">
        <v>581</v>
      </c>
      <c r="E316" s="34">
        <v>5000000</v>
      </c>
      <c r="F316" s="34">
        <v>5530000</v>
      </c>
    </row>
    <row r="317" spans="1:6" x14ac:dyDescent="0.25">
      <c r="A317" s="5" t="s">
        <v>582</v>
      </c>
      <c r="B317" s="6" t="s">
        <v>538</v>
      </c>
      <c r="C317" s="119" t="s">
        <v>561</v>
      </c>
      <c r="D317" s="119"/>
      <c r="E317" s="34">
        <v>4000000</v>
      </c>
      <c r="F317" s="34">
        <v>5260000</v>
      </c>
    </row>
    <row r="318" spans="1:6" x14ac:dyDescent="0.25">
      <c r="A318" s="1">
        <v>13</v>
      </c>
      <c r="B318" s="118" t="s">
        <v>583</v>
      </c>
      <c r="C318" s="118"/>
      <c r="D318" s="118"/>
      <c r="E318" s="118"/>
      <c r="F318" s="15"/>
    </row>
    <row r="319" spans="1:6" x14ac:dyDescent="0.25">
      <c r="A319" s="5"/>
      <c r="B319" s="6" t="s">
        <v>538</v>
      </c>
      <c r="C319" s="119" t="s">
        <v>542</v>
      </c>
      <c r="D319" s="119"/>
      <c r="E319" s="25">
        <v>6800000</v>
      </c>
      <c r="F319" s="34">
        <v>6870000</v>
      </c>
    </row>
    <row r="320" spans="1:6" x14ac:dyDescent="0.25">
      <c r="A320" s="1">
        <v>14</v>
      </c>
      <c r="B320" s="118" t="s">
        <v>584</v>
      </c>
      <c r="C320" s="118"/>
      <c r="D320" s="118"/>
      <c r="E320" s="118"/>
      <c r="F320" s="15"/>
    </row>
    <row r="321" spans="1:6" x14ac:dyDescent="0.25">
      <c r="A321" s="1"/>
      <c r="B321" s="6" t="s">
        <v>538</v>
      </c>
      <c r="C321" s="119" t="s">
        <v>542</v>
      </c>
      <c r="D321" s="119"/>
      <c r="E321" s="25">
        <v>4000000</v>
      </c>
      <c r="F321" s="15">
        <v>4200000</v>
      </c>
    </row>
    <row r="322" spans="1:6" hidden="1" x14ac:dyDescent="0.25">
      <c r="A322" s="1">
        <v>15</v>
      </c>
      <c r="B322" s="118" t="s">
        <v>585</v>
      </c>
      <c r="C322" s="118"/>
      <c r="D322" s="118"/>
      <c r="E322" s="118"/>
      <c r="F322" s="15"/>
    </row>
    <row r="323" spans="1:6" hidden="1" x14ac:dyDescent="0.25">
      <c r="A323" s="5">
        <v>15.1</v>
      </c>
      <c r="B323" s="47" t="s">
        <v>586</v>
      </c>
      <c r="C323" s="8" t="s">
        <v>587</v>
      </c>
      <c r="D323" s="8" t="s">
        <v>588</v>
      </c>
      <c r="E323" s="25">
        <v>5000000</v>
      </c>
      <c r="F323" s="15"/>
    </row>
    <row r="324" spans="1:6" hidden="1" x14ac:dyDescent="0.25">
      <c r="A324" s="5">
        <v>15.2</v>
      </c>
      <c r="B324" s="47" t="s">
        <v>538</v>
      </c>
      <c r="C324" s="8" t="s">
        <v>589</v>
      </c>
      <c r="D324" s="8" t="s">
        <v>590</v>
      </c>
      <c r="E324" s="25">
        <v>4000000</v>
      </c>
      <c r="F324" s="15"/>
    </row>
    <row r="325" spans="1:6" x14ac:dyDescent="0.25">
      <c r="A325" s="1">
        <v>16</v>
      </c>
      <c r="B325" s="118" t="s">
        <v>591</v>
      </c>
      <c r="C325" s="118"/>
      <c r="D325" s="118"/>
      <c r="E325" s="118"/>
      <c r="F325" s="15"/>
    </row>
    <row r="326" spans="1:6" ht="31.5" x14ac:dyDescent="0.25">
      <c r="A326" s="5">
        <v>16.100000000000001</v>
      </c>
      <c r="B326" s="6" t="s">
        <v>544</v>
      </c>
      <c r="C326" s="8" t="s">
        <v>552</v>
      </c>
      <c r="D326" s="8" t="s">
        <v>592</v>
      </c>
      <c r="E326" s="34">
        <v>10000000</v>
      </c>
      <c r="F326" s="95">
        <v>12560000</v>
      </c>
    </row>
    <row r="327" spans="1:6" x14ac:dyDescent="0.25">
      <c r="A327" s="5">
        <v>16.2</v>
      </c>
      <c r="B327" s="6" t="s">
        <v>593</v>
      </c>
      <c r="C327" s="8" t="s">
        <v>594</v>
      </c>
      <c r="D327" s="8" t="s">
        <v>595</v>
      </c>
      <c r="E327" s="34">
        <v>7000000</v>
      </c>
      <c r="F327" s="95">
        <v>7350000</v>
      </c>
    </row>
    <row r="328" spans="1:6" x14ac:dyDescent="0.25">
      <c r="A328" s="5">
        <v>16.3</v>
      </c>
      <c r="B328" s="6" t="s">
        <v>596</v>
      </c>
      <c r="C328" s="151" t="s">
        <v>597</v>
      </c>
      <c r="D328" s="151"/>
      <c r="E328" s="34">
        <v>7000000</v>
      </c>
      <c r="F328" s="95">
        <v>6970000</v>
      </c>
    </row>
    <row r="329" spans="1:6" x14ac:dyDescent="0.25">
      <c r="A329" s="5">
        <v>16.399999999999999</v>
      </c>
      <c r="B329" s="6" t="s">
        <v>538</v>
      </c>
      <c r="C329" s="119" t="s">
        <v>598</v>
      </c>
      <c r="D329" s="119"/>
      <c r="E329" s="34">
        <v>6000000</v>
      </c>
      <c r="F329" s="95">
        <v>6970000</v>
      </c>
    </row>
    <row r="330" spans="1:6" x14ac:dyDescent="0.25">
      <c r="A330" s="149" t="s">
        <v>1455</v>
      </c>
      <c r="B330" s="149"/>
      <c r="C330" s="35"/>
      <c r="D330" s="35"/>
      <c r="E330" s="38"/>
      <c r="F330" s="15"/>
    </row>
    <row r="331" spans="1:6" ht="33" customHeight="1" x14ac:dyDescent="0.25">
      <c r="A331" s="1"/>
      <c r="B331" s="118" t="s">
        <v>599</v>
      </c>
      <c r="C331" s="118"/>
      <c r="D331" s="118"/>
      <c r="E331" s="25"/>
      <c r="F331" s="15"/>
    </row>
    <row r="332" spans="1:6" ht="33" customHeight="1" x14ac:dyDescent="0.25">
      <c r="A332" s="1">
        <v>1</v>
      </c>
      <c r="B332" s="4" t="s">
        <v>600</v>
      </c>
      <c r="C332" s="14"/>
      <c r="D332" s="14"/>
      <c r="E332" s="25"/>
      <c r="F332" s="15"/>
    </row>
    <row r="333" spans="1:6" ht="33" customHeight="1" x14ac:dyDescent="0.25">
      <c r="A333" s="5" t="s">
        <v>14</v>
      </c>
      <c r="B333" s="6" t="s">
        <v>601</v>
      </c>
      <c r="C333" s="119" t="s">
        <v>602</v>
      </c>
      <c r="D333" s="119"/>
      <c r="E333" s="25">
        <v>12000000</v>
      </c>
      <c r="F333" s="34">
        <v>16350000</v>
      </c>
    </row>
    <row r="334" spans="1:6" ht="33" customHeight="1" x14ac:dyDescent="0.25">
      <c r="A334" s="5" t="s">
        <v>36</v>
      </c>
      <c r="B334" s="6" t="s">
        <v>603</v>
      </c>
      <c r="C334" s="119" t="s">
        <v>604</v>
      </c>
      <c r="D334" s="119"/>
      <c r="E334" s="25">
        <v>14400000</v>
      </c>
      <c r="F334" s="34">
        <v>17980000</v>
      </c>
    </row>
    <row r="335" spans="1:6" ht="33" customHeight="1" x14ac:dyDescent="0.25">
      <c r="A335" s="5" t="s">
        <v>605</v>
      </c>
      <c r="B335" s="6" t="s">
        <v>606</v>
      </c>
      <c r="C335" s="119" t="s">
        <v>607</v>
      </c>
      <c r="D335" s="119"/>
      <c r="E335" s="25">
        <v>12000000</v>
      </c>
      <c r="F335" s="34">
        <v>16350000</v>
      </c>
    </row>
    <row r="336" spans="1:6" ht="33" customHeight="1" x14ac:dyDescent="0.25">
      <c r="A336" s="5" t="s">
        <v>608</v>
      </c>
      <c r="B336" s="6" t="s">
        <v>609</v>
      </c>
      <c r="C336" s="119" t="s">
        <v>610</v>
      </c>
      <c r="D336" s="119"/>
      <c r="E336" s="25">
        <v>14400000</v>
      </c>
      <c r="F336" s="34">
        <v>17980000</v>
      </c>
    </row>
    <row r="337" spans="1:6" ht="33" customHeight="1" x14ac:dyDescent="0.25">
      <c r="A337" s="5" t="s">
        <v>611</v>
      </c>
      <c r="B337" s="6" t="s">
        <v>612</v>
      </c>
      <c r="C337" s="119" t="s">
        <v>613</v>
      </c>
      <c r="D337" s="119"/>
      <c r="E337" s="25">
        <v>11000000</v>
      </c>
      <c r="F337" s="34">
        <v>14860000</v>
      </c>
    </row>
    <row r="338" spans="1:6" ht="33" customHeight="1" x14ac:dyDescent="0.25">
      <c r="A338" s="5" t="s">
        <v>614</v>
      </c>
      <c r="B338" s="6" t="s">
        <v>615</v>
      </c>
      <c r="C338" s="119" t="s">
        <v>616</v>
      </c>
      <c r="D338" s="119"/>
      <c r="E338" s="25">
        <v>13200000</v>
      </c>
      <c r="F338" s="34">
        <v>16350000</v>
      </c>
    </row>
    <row r="339" spans="1:6" ht="33" customHeight="1" x14ac:dyDescent="0.25">
      <c r="A339" s="5" t="s">
        <v>617</v>
      </c>
      <c r="B339" s="6" t="s">
        <v>618</v>
      </c>
      <c r="C339" s="119" t="s">
        <v>619</v>
      </c>
      <c r="D339" s="119"/>
      <c r="E339" s="25">
        <v>6000000</v>
      </c>
      <c r="F339" s="34">
        <v>8920000</v>
      </c>
    </row>
    <row r="340" spans="1:6" ht="33" customHeight="1" x14ac:dyDescent="0.25">
      <c r="A340" s="5" t="s">
        <v>620</v>
      </c>
      <c r="B340" s="6" t="s">
        <v>621</v>
      </c>
      <c r="C340" s="119" t="s">
        <v>622</v>
      </c>
      <c r="D340" s="119"/>
      <c r="E340" s="25">
        <v>7200000</v>
      </c>
      <c r="F340" s="34">
        <v>9820000</v>
      </c>
    </row>
    <row r="341" spans="1:6" ht="33" customHeight="1" x14ac:dyDescent="0.25">
      <c r="A341" s="1">
        <v>2</v>
      </c>
      <c r="B341" s="4" t="s">
        <v>623</v>
      </c>
      <c r="C341" s="14"/>
      <c r="D341" s="14"/>
      <c r="E341" s="25"/>
      <c r="F341" s="15"/>
    </row>
    <row r="342" spans="1:6" ht="33" customHeight="1" x14ac:dyDescent="0.25">
      <c r="A342" s="5" t="s">
        <v>41</v>
      </c>
      <c r="B342" s="6" t="s">
        <v>606</v>
      </c>
      <c r="C342" s="119" t="s">
        <v>624</v>
      </c>
      <c r="D342" s="119"/>
      <c r="E342" s="25">
        <v>12000000</v>
      </c>
      <c r="F342" s="34">
        <v>16350000</v>
      </c>
    </row>
    <row r="343" spans="1:6" ht="33" customHeight="1" x14ac:dyDescent="0.25">
      <c r="A343" s="5" t="s">
        <v>44</v>
      </c>
      <c r="B343" s="6" t="s">
        <v>609</v>
      </c>
      <c r="C343" s="119" t="s">
        <v>625</v>
      </c>
      <c r="D343" s="119"/>
      <c r="E343" s="25">
        <v>14400000</v>
      </c>
      <c r="F343" s="34">
        <v>17985000</v>
      </c>
    </row>
    <row r="344" spans="1:6" ht="33" customHeight="1" x14ac:dyDescent="0.25">
      <c r="A344" s="5" t="s">
        <v>48</v>
      </c>
      <c r="B344" s="6" t="s">
        <v>626</v>
      </c>
      <c r="C344" s="119" t="s">
        <v>627</v>
      </c>
      <c r="D344" s="119"/>
      <c r="E344" s="25">
        <v>10000000</v>
      </c>
      <c r="F344" s="34">
        <v>15600000</v>
      </c>
    </row>
    <row r="345" spans="1:6" ht="33" customHeight="1" x14ac:dyDescent="0.25">
      <c r="A345" s="5" t="s">
        <v>52</v>
      </c>
      <c r="B345" s="6" t="s">
        <v>628</v>
      </c>
      <c r="C345" s="119" t="s">
        <v>629</v>
      </c>
      <c r="D345" s="119"/>
      <c r="E345" s="25">
        <v>12000000</v>
      </c>
      <c r="F345" s="34">
        <v>17160000</v>
      </c>
    </row>
    <row r="346" spans="1:6" ht="33" customHeight="1" x14ac:dyDescent="0.25">
      <c r="A346" s="5" t="s">
        <v>630</v>
      </c>
      <c r="B346" s="6" t="s">
        <v>612</v>
      </c>
      <c r="C346" s="119" t="s">
        <v>631</v>
      </c>
      <c r="D346" s="119"/>
      <c r="E346" s="25">
        <v>11000000</v>
      </c>
      <c r="F346" s="34">
        <v>14860000</v>
      </c>
    </row>
    <row r="347" spans="1:6" ht="33" customHeight="1" x14ac:dyDescent="0.25">
      <c r="A347" s="5" t="s">
        <v>179</v>
      </c>
      <c r="B347" s="6" t="s">
        <v>615</v>
      </c>
      <c r="C347" s="119" t="s">
        <v>632</v>
      </c>
      <c r="D347" s="119"/>
      <c r="E347" s="25">
        <v>13200000</v>
      </c>
      <c r="F347" s="34">
        <v>16350000</v>
      </c>
    </row>
    <row r="348" spans="1:6" ht="57" customHeight="1" x14ac:dyDescent="0.25">
      <c r="A348" s="5" t="s">
        <v>633</v>
      </c>
      <c r="B348" s="6" t="s">
        <v>618</v>
      </c>
      <c r="C348" s="119" t="s">
        <v>634</v>
      </c>
      <c r="D348" s="119"/>
      <c r="E348" s="25">
        <v>6000000</v>
      </c>
      <c r="F348" s="34">
        <v>8920000</v>
      </c>
    </row>
    <row r="349" spans="1:6" ht="33" customHeight="1" x14ac:dyDescent="0.25">
      <c r="A349" s="5" t="s">
        <v>635</v>
      </c>
      <c r="B349" s="6" t="s">
        <v>621</v>
      </c>
      <c r="C349" s="119" t="s">
        <v>636</v>
      </c>
      <c r="D349" s="119"/>
      <c r="E349" s="25">
        <v>7200000</v>
      </c>
      <c r="F349" s="34">
        <v>9820000</v>
      </c>
    </row>
    <row r="350" spans="1:6" x14ac:dyDescent="0.25">
      <c r="A350" s="149" t="s">
        <v>1456</v>
      </c>
      <c r="B350" s="149"/>
      <c r="C350" s="45"/>
      <c r="D350" s="45"/>
      <c r="E350" s="37"/>
      <c r="F350" s="15"/>
    </row>
    <row r="351" spans="1:6" x14ac:dyDescent="0.25">
      <c r="A351" s="26">
        <v>1</v>
      </c>
      <c r="B351" s="148" t="s">
        <v>637</v>
      </c>
      <c r="C351" s="148"/>
      <c r="D351" s="148"/>
      <c r="E351" s="46"/>
      <c r="F351" s="15"/>
    </row>
    <row r="352" spans="1:6" ht="31.5" x14ac:dyDescent="0.25">
      <c r="A352" s="26"/>
      <c r="B352" s="46" t="s">
        <v>638</v>
      </c>
      <c r="C352" s="32" t="s">
        <v>639</v>
      </c>
      <c r="D352" s="32" t="s">
        <v>640</v>
      </c>
      <c r="E352" s="96">
        <v>1500000</v>
      </c>
      <c r="F352" s="96">
        <v>1500000</v>
      </c>
    </row>
    <row r="353" spans="1:15" x14ac:dyDescent="0.25">
      <c r="A353" s="26">
        <v>2</v>
      </c>
      <c r="B353" s="150" t="s">
        <v>641</v>
      </c>
      <c r="C353" s="150"/>
      <c r="D353" s="150"/>
      <c r="E353" s="96"/>
      <c r="F353" s="96"/>
    </row>
    <row r="354" spans="1:15" ht="31.5" x14ac:dyDescent="0.25">
      <c r="A354" s="26"/>
      <c r="B354" s="46" t="s">
        <v>642</v>
      </c>
      <c r="C354" s="32" t="s">
        <v>643</v>
      </c>
      <c r="D354" s="32" t="s">
        <v>644</v>
      </c>
      <c r="E354" s="96">
        <v>3500000</v>
      </c>
      <c r="F354" s="96">
        <v>3500000</v>
      </c>
    </row>
    <row r="355" spans="1:15" x14ac:dyDescent="0.25">
      <c r="A355" s="26">
        <v>3</v>
      </c>
      <c r="B355" s="148" t="s">
        <v>645</v>
      </c>
      <c r="C355" s="148"/>
      <c r="D355" s="148"/>
      <c r="E355" s="46"/>
      <c r="F355" s="46"/>
    </row>
    <row r="356" spans="1:15" x14ac:dyDescent="0.25">
      <c r="A356" s="26"/>
      <c r="B356" s="117" t="s">
        <v>646</v>
      </c>
      <c r="C356" s="117"/>
      <c r="D356" s="117"/>
      <c r="E356" s="97">
        <v>1500000</v>
      </c>
      <c r="F356" s="97">
        <v>1500000</v>
      </c>
    </row>
    <row r="357" spans="1:15" x14ac:dyDescent="0.25">
      <c r="A357" s="26">
        <v>4</v>
      </c>
      <c r="B357" s="148" t="s">
        <v>647</v>
      </c>
      <c r="C357" s="148"/>
      <c r="D357" s="148"/>
      <c r="E357" s="46"/>
      <c r="F357" s="46"/>
    </row>
    <row r="358" spans="1:15" x14ac:dyDescent="0.25">
      <c r="A358" s="26"/>
      <c r="B358" s="117" t="s">
        <v>646</v>
      </c>
      <c r="C358" s="117"/>
      <c r="D358" s="117"/>
      <c r="E358" s="97">
        <v>1000000</v>
      </c>
      <c r="F358" s="97">
        <v>1000000</v>
      </c>
    </row>
    <row r="359" spans="1:15" x14ac:dyDescent="0.25">
      <c r="A359" s="118" t="s">
        <v>1457</v>
      </c>
      <c r="B359" s="118"/>
      <c r="C359" s="45"/>
      <c r="D359" s="45"/>
      <c r="E359" s="37"/>
      <c r="F359" s="37"/>
    </row>
    <row r="360" spans="1:15" x14ac:dyDescent="0.25">
      <c r="A360" s="1" t="s">
        <v>133</v>
      </c>
      <c r="B360" s="4" t="s">
        <v>648</v>
      </c>
      <c r="C360" s="14"/>
      <c r="D360" s="14"/>
      <c r="E360" s="4"/>
      <c r="F360" s="4"/>
    </row>
    <row r="361" spans="1:15" x14ac:dyDescent="0.25">
      <c r="A361" s="1">
        <v>1</v>
      </c>
      <c r="B361" s="118" t="s">
        <v>649</v>
      </c>
      <c r="C361" s="118"/>
      <c r="D361" s="118"/>
      <c r="E361" s="16"/>
      <c r="F361" s="16"/>
    </row>
    <row r="362" spans="1:15" x14ac:dyDescent="0.25">
      <c r="A362" s="5" t="s">
        <v>14</v>
      </c>
      <c r="B362" s="6" t="s">
        <v>650</v>
      </c>
      <c r="C362" s="7" t="s">
        <v>651</v>
      </c>
      <c r="D362" s="7" t="s">
        <v>652</v>
      </c>
      <c r="E362" s="16">
        <v>4800000</v>
      </c>
      <c r="F362" s="10">
        <v>4800000</v>
      </c>
      <c r="O362" s="62"/>
    </row>
    <row r="363" spans="1:15" ht="31.5" x14ac:dyDescent="0.25">
      <c r="A363" s="5" t="s">
        <v>36</v>
      </c>
      <c r="B363" s="6" t="s">
        <v>653</v>
      </c>
      <c r="C363" s="7" t="s">
        <v>654</v>
      </c>
      <c r="D363" s="7" t="s">
        <v>655</v>
      </c>
      <c r="E363" s="16">
        <v>5300000</v>
      </c>
      <c r="F363" s="10">
        <v>5300000</v>
      </c>
      <c r="O363" s="62"/>
    </row>
    <row r="364" spans="1:15" ht="31.5" x14ac:dyDescent="0.25">
      <c r="A364" s="5" t="s">
        <v>605</v>
      </c>
      <c r="B364" s="6" t="s">
        <v>656</v>
      </c>
      <c r="C364" s="7" t="s">
        <v>657</v>
      </c>
      <c r="D364" s="7" t="s">
        <v>658</v>
      </c>
      <c r="E364" s="16">
        <v>3900000</v>
      </c>
      <c r="F364" s="10">
        <v>4400000</v>
      </c>
      <c r="O364" s="62"/>
    </row>
    <row r="365" spans="1:15" ht="31.5" x14ac:dyDescent="0.25">
      <c r="A365" s="5" t="s">
        <v>608</v>
      </c>
      <c r="B365" s="6" t="s">
        <v>659</v>
      </c>
      <c r="C365" s="7" t="s">
        <v>660</v>
      </c>
      <c r="D365" s="7" t="s">
        <v>661</v>
      </c>
      <c r="E365" s="16">
        <v>3500000</v>
      </c>
      <c r="F365" s="10">
        <v>4000000</v>
      </c>
      <c r="O365" s="62"/>
    </row>
    <row r="366" spans="1:15" x14ac:dyDescent="0.25">
      <c r="A366" s="1">
        <v>2</v>
      </c>
      <c r="B366" s="118" t="s">
        <v>662</v>
      </c>
      <c r="C366" s="118"/>
      <c r="D366" s="118"/>
      <c r="E366" s="37"/>
      <c r="F366" s="10"/>
      <c r="O366" s="62"/>
    </row>
    <row r="367" spans="1:15" ht="31.5" x14ac:dyDescent="0.25">
      <c r="A367" s="5" t="s">
        <v>41</v>
      </c>
      <c r="B367" s="6" t="s">
        <v>659</v>
      </c>
      <c r="C367" s="7" t="s">
        <v>663</v>
      </c>
      <c r="D367" s="7" t="s">
        <v>664</v>
      </c>
      <c r="E367" s="16">
        <v>3800000</v>
      </c>
      <c r="F367" s="10">
        <f>F365*0.95</f>
        <v>3800000</v>
      </c>
      <c r="O367" s="62"/>
    </row>
    <row r="368" spans="1:15" x14ac:dyDescent="0.25">
      <c r="A368" s="5" t="s">
        <v>44</v>
      </c>
      <c r="B368" s="6" t="s">
        <v>382</v>
      </c>
      <c r="C368" s="7" t="s">
        <v>665</v>
      </c>
      <c r="D368" s="7" t="s">
        <v>666</v>
      </c>
      <c r="E368" s="16">
        <v>3600000</v>
      </c>
      <c r="F368" s="10">
        <f>F365</f>
        <v>4000000</v>
      </c>
      <c r="O368" s="62"/>
    </row>
    <row r="369" spans="1:15" ht="31.5" x14ac:dyDescent="0.25">
      <c r="A369" s="5" t="s">
        <v>52</v>
      </c>
      <c r="B369" s="6" t="s">
        <v>667</v>
      </c>
      <c r="C369" s="119" t="s">
        <v>668</v>
      </c>
      <c r="D369" s="119"/>
      <c r="E369" s="16">
        <v>4600000</v>
      </c>
      <c r="F369" s="10">
        <f>F370*1.05</f>
        <v>4620000</v>
      </c>
      <c r="O369" s="62"/>
    </row>
    <row r="370" spans="1:15" ht="31.5" x14ac:dyDescent="0.25">
      <c r="A370" s="5" t="s">
        <v>630</v>
      </c>
      <c r="B370" s="6" t="s">
        <v>669</v>
      </c>
      <c r="C370" s="119" t="s">
        <v>670</v>
      </c>
      <c r="D370" s="119"/>
      <c r="E370" s="16">
        <v>4000000</v>
      </c>
      <c r="F370" s="10">
        <f>F368*1.1</f>
        <v>4400000</v>
      </c>
      <c r="O370" s="62"/>
    </row>
    <row r="371" spans="1:15" x14ac:dyDescent="0.25">
      <c r="A371" s="1">
        <v>3</v>
      </c>
      <c r="B371" s="143" t="s">
        <v>671</v>
      </c>
      <c r="C371" s="143"/>
      <c r="D371" s="143"/>
      <c r="E371" s="6"/>
      <c r="F371" s="6"/>
      <c r="O371" s="62"/>
    </row>
    <row r="372" spans="1:15" x14ac:dyDescent="0.25">
      <c r="A372" s="5" t="s">
        <v>56</v>
      </c>
      <c r="B372" s="6" t="s">
        <v>672</v>
      </c>
      <c r="C372" s="119" t="s">
        <v>673</v>
      </c>
      <c r="D372" s="119"/>
      <c r="E372" s="12">
        <v>3900000</v>
      </c>
      <c r="F372" s="10">
        <v>4570000</v>
      </c>
      <c r="O372" s="62"/>
    </row>
    <row r="373" spans="1:15" ht="31.5" x14ac:dyDescent="0.25">
      <c r="A373" s="5" t="s">
        <v>60</v>
      </c>
      <c r="B373" s="6" t="s">
        <v>674</v>
      </c>
      <c r="C373" s="7" t="s">
        <v>675</v>
      </c>
      <c r="D373" s="7" t="s">
        <v>676</v>
      </c>
      <c r="E373" s="12">
        <v>3700000</v>
      </c>
      <c r="F373" s="10">
        <v>4370000</v>
      </c>
      <c r="O373" s="62"/>
    </row>
    <row r="374" spans="1:15" ht="31.5" x14ac:dyDescent="0.25">
      <c r="A374" s="5" t="s">
        <v>64</v>
      </c>
      <c r="B374" s="6" t="s">
        <v>677</v>
      </c>
      <c r="C374" s="7" t="s">
        <v>678</v>
      </c>
      <c r="D374" s="7" t="s">
        <v>679</v>
      </c>
      <c r="E374" s="12">
        <v>3400000</v>
      </c>
      <c r="F374" s="10">
        <v>3970000</v>
      </c>
      <c r="O374" s="62"/>
    </row>
    <row r="375" spans="1:15" ht="31.5" x14ac:dyDescent="0.25">
      <c r="A375" s="5" t="s">
        <v>68</v>
      </c>
      <c r="B375" s="6" t="s">
        <v>674</v>
      </c>
      <c r="C375" s="7" t="s">
        <v>680</v>
      </c>
      <c r="D375" s="7" t="s">
        <v>681</v>
      </c>
      <c r="E375" s="12">
        <v>3700000</v>
      </c>
      <c r="F375" s="10">
        <f>F373</f>
        <v>4370000</v>
      </c>
      <c r="O375" s="62"/>
    </row>
    <row r="376" spans="1:15" ht="78.75" x14ac:dyDescent="0.25">
      <c r="A376" s="5" t="s">
        <v>682</v>
      </c>
      <c r="B376" s="6" t="s">
        <v>659</v>
      </c>
      <c r="C376" s="7" t="s">
        <v>683</v>
      </c>
      <c r="D376" s="7" t="s">
        <v>684</v>
      </c>
      <c r="E376" s="12">
        <v>3200000</v>
      </c>
      <c r="F376" s="10">
        <f>F367*0.95</f>
        <v>3610000</v>
      </c>
      <c r="O376" s="62"/>
    </row>
    <row r="377" spans="1:15" ht="47.25" x14ac:dyDescent="0.25">
      <c r="A377" s="5" t="s">
        <v>685</v>
      </c>
      <c r="B377" s="6" t="s">
        <v>686</v>
      </c>
      <c r="C377" s="7" t="s">
        <v>687</v>
      </c>
      <c r="D377" s="7" t="s">
        <v>688</v>
      </c>
      <c r="E377" s="12">
        <v>3500000</v>
      </c>
      <c r="F377" s="10">
        <v>3970000</v>
      </c>
      <c r="O377" s="62"/>
    </row>
    <row r="378" spans="1:15" x14ac:dyDescent="0.25">
      <c r="A378" s="142" t="s">
        <v>1458</v>
      </c>
      <c r="B378" s="142"/>
    </row>
    <row r="379" spans="1:15" x14ac:dyDescent="0.25">
      <c r="A379" s="65" t="s">
        <v>133</v>
      </c>
      <c r="B379" s="36" t="s">
        <v>691</v>
      </c>
      <c r="C379" s="66"/>
      <c r="D379" s="66"/>
      <c r="E379" s="99"/>
      <c r="F379" s="41"/>
      <c r="G379" s="67"/>
      <c r="H379" s="24"/>
    </row>
    <row r="380" spans="1:15" x14ac:dyDescent="0.25">
      <c r="A380" s="65" t="s">
        <v>692</v>
      </c>
      <c r="B380" s="36" t="s">
        <v>693</v>
      </c>
      <c r="C380" s="66"/>
      <c r="D380" s="66"/>
      <c r="E380" s="100"/>
      <c r="F380" s="41"/>
      <c r="G380" s="67"/>
      <c r="H380" s="24"/>
    </row>
    <row r="381" spans="1:15" ht="47.25" x14ac:dyDescent="0.25">
      <c r="A381" s="68" t="s">
        <v>14</v>
      </c>
      <c r="B381" s="6" t="s">
        <v>694</v>
      </c>
      <c r="C381" s="7" t="s">
        <v>695</v>
      </c>
      <c r="D381" s="30" t="s">
        <v>696</v>
      </c>
      <c r="E381" s="100">
        <v>25000000</v>
      </c>
      <c r="F381" s="10">
        <v>25300000.000000004</v>
      </c>
      <c r="G381" s="67">
        <v>1.1000000000000001</v>
      </c>
      <c r="H381" s="24">
        <f t="shared" ref="H381:H444" si="1">+F381*G381</f>
        <v>27830000.000000007</v>
      </c>
    </row>
    <row r="382" spans="1:15" x14ac:dyDescent="0.25">
      <c r="A382" s="68" t="s">
        <v>36</v>
      </c>
      <c r="B382" s="6" t="s">
        <v>694</v>
      </c>
      <c r="C382" s="30" t="s">
        <v>697</v>
      </c>
      <c r="D382" s="30" t="s">
        <v>696</v>
      </c>
      <c r="E382" s="100">
        <v>25000000</v>
      </c>
      <c r="F382" s="10">
        <v>25300000.000000004</v>
      </c>
      <c r="G382" s="67">
        <v>1.1000000000000001</v>
      </c>
      <c r="H382" s="24">
        <f t="shared" si="1"/>
        <v>27830000.000000007</v>
      </c>
    </row>
    <row r="383" spans="1:15" x14ac:dyDescent="0.25">
      <c r="A383" s="68" t="s">
        <v>605</v>
      </c>
      <c r="B383" s="6" t="s">
        <v>694</v>
      </c>
      <c r="C383" s="30" t="s">
        <v>698</v>
      </c>
      <c r="D383" s="30" t="s">
        <v>696</v>
      </c>
      <c r="E383" s="100">
        <v>25000000</v>
      </c>
      <c r="F383" s="10">
        <v>25300000.000000004</v>
      </c>
      <c r="G383" s="67">
        <v>1.1000000000000001</v>
      </c>
      <c r="H383" s="24">
        <f>+F383*G381</f>
        <v>27830000.000000007</v>
      </c>
    </row>
    <row r="384" spans="1:15" x14ac:dyDescent="0.25">
      <c r="A384" s="68" t="s">
        <v>608</v>
      </c>
      <c r="B384" s="6" t="s">
        <v>694</v>
      </c>
      <c r="C384" s="30" t="s">
        <v>699</v>
      </c>
      <c r="D384" s="30" t="s">
        <v>700</v>
      </c>
      <c r="E384" s="100">
        <v>23000000</v>
      </c>
      <c r="F384" s="10">
        <v>23000000</v>
      </c>
      <c r="G384" s="67">
        <v>1.1499999999999999</v>
      </c>
      <c r="H384" s="24">
        <f t="shared" si="1"/>
        <v>26449999.999999996</v>
      </c>
    </row>
    <row r="385" spans="1:8" x14ac:dyDescent="0.25">
      <c r="A385" s="68" t="s">
        <v>611</v>
      </c>
      <c r="B385" s="6" t="s">
        <v>701</v>
      </c>
      <c r="C385" s="30" t="s">
        <v>702</v>
      </c>
      <c r="D385" s="30" t="s">
        <v>703</v>
      </c>
      <c r="E385" s="100">
        <v>22000000</v>
      </c>
      <c r="F385" s="10">
        <v>22000000</v>
      </c>
      <c r="G385" s="67">
        <v>1.1000000000000001</v>
      </c>
      <c r="H385" s="24">
        <f t="shared" si="1"/>
        <v>24200000.000000004</v>
      </c>
    </row>
    <row r="386" spans="1:8" x14ac:dyDescent="0.25">
      <c r="A386" s="68" t="s">
        <v>614</v>
      </c>
      <c r="B386" s="6" t="s">
        <v>701</v>
      </c>
      <c r="C386" s="30" t="s">
        <v>704</v>
      </c>
      <c r="D386" s="30" t="s">
        <v>696</v>
      </c>
      <c r="E386" s="100">
        <v>24000000</v>
      </c>
      <c r="F386" s="10">
        <v>24200000.000000004</v>
      </c>
      <c r="G386" s="67">
        <v>1.1000000000000001</v>
      </c>
      <c r="H386" s="24">
        <f t="shared" si="1"/>
        <v>26620000.000000007</v>
      </c>
    </row>
    <row r="387" spans="1:8" x14ac:dyDescent="0.25">
      <c r="A387" s="68" t="s">
        <v>617</v>
      </c>
      <c r="B387" s="6" t="s">
        <v>701</v>
      </c>
      <c r="C387" s="30" t="s">
        <v>705</v>
      </c>
      <c r="D387" s="30" t="s">
        <v>696</v>
      </c>
      <c r="E387" s="100">
        <v>24000000</v>
      </c>
      <c r="F387" s="10">
        <v>24200000.000000004</v>
      </c>
      <c r="G387" s="67">
        <v>1.1000000000000001</v>
      </c>
      <c r="H387" s="24">
        <f t="shared" si="1"/>
        <v>26620000.000000007</v>
      </c>
    </row>
    <row r="388" spans="1:8" ht="47.25" x14ac:dyDescent="0.25">
      <c r="A388" s="68" t="s">
        <v>620</v>
      </c>
      <c r="B388" s="6" t="s">
        <v>701</v>
      </c>
      <c r="C388" s="7" t="s">
        <v>706</v>
      </c>
      <c r="D388" s="30" t="s">
        <v>696</v>
      </c>
      <c r="E388" s="100">
        <v>24000000</v>
      </c>
      <c r="F388" s="10">
        <v>24200000.000000004</v>
      </c>
      <c r="G388" s="67">
        <v>1.1000000000000001</v>
      </c>
      <c r="H388" s="24">
        <f t="shared" si="1"/>
        <v>26620000.000000007</v>
      </c>
    </row>
    <row r="389" spans="1:8" x14ac:dyDescent="0.25">
      <c r="A389" s="68" t="s">
        <v>707</v>
      </c>
      <c r="B389" s="6" t="s">
        <v>708</v>
      </c>
      <c r="C389" s="30" t="s">
        <v>709</v>
      </c>
      <c r="D389" s="30" t="s">
        <v>710</v>
      </c>
      <c r="E389" s="100">
        <v>20000000</v>
      </c>
      <c r="F389" s="10">
        <v>20000000</v>
      </c>
      <c r="G389" s="67">
        <v>1</v>
      </c>
      <c r="H389" s="24">
        <f t="shared" si="1"/>
        <v>20000000</v>
      </c>
    </row>
    <row r="390" spans="1:8" x14ac:dyDescent="0.25">
      <c r="A390" s="68" t="s">
        <v>711</v>
      </c>
      <c r="B390" s="6" t="s">
        <v>708</v>
      </c>
      <c r="C390" s="30" t="s">
        <v>712</v>
      </c>
      <c r="D390" s="30" t="s">
        <v>696</v>
      </c>
      <c r="E390" s="100">
        <v>22000000</v>
      </c>
      <c r="F390" s="10">
        <v>22000000</v>
      </c>
      <c r="G390" s="67">
        <v>1.1000000000000001</v>
      </c>
      <c r="H390" s="24">
        <f t="shared" si="1"/>
        <v>24200000.000000004</v>
      </c>
    </row>
    <row r="391" spans="1:8" ht="47.25" x14ac:dyDescent="0.25">
      <c r="A391" s="68" t="s">
        <v>713</v>
      </c>
      <c r="B391" s="6" t="s">
        <v>708</v>
      </c>
      <c r="C391" s="7" t="s">
        <v>714</v>
      </c>
      <c r="D391" s="30" t="s">
        <v>696</v>
      </c>
      <c r="E391" s="100">
        <v>22000000</v>
      </c>
      <c r="F391" s="10">
        <v>22000000</v>
      </c>
      <c r="G391" s="67">
        <v>1.1000000000000001</v>
      </c>
      <c r="H391" s="24">
        <f t="shared" si="1"/>
        <v>24200000.000000004</v>
      </c>
    </row>
    <row r="392" spans="1:8" x14ac:dyDescent="0.25">
      <c r="A392" s="68" t="s">
        <v>715</v>
      </c>
      <c r="B392" s="6" t="s">
        <v>716</v>
      </c>
      <c r="C392" s="30" t="s">
        <v>717</v>
      </c>
      <c r="D392" s="30" t="s">
        <v>718</v>
      </c>
      <c r="E392" s="100">
        <v>15000000</v>
      </c>
      <c r="F392" s="10">
        <v>15000000</v>
      </c>
      <c r="G392" s="67">
        <v>1</v>
      </c>
      <c r="H392" s="24">
        <f t="shared" si="1"/>
        <v>15000000</v>
      </c>
    </row>
    <row r="393" spans="1:8" ht="47.25" x14ac:dyDescent="0.25">
      <c r="A393" s="68" t="s">
        <v>719</v>
      </c>
      <c r="B393" s="6" t="s">
        <v>716</v>
      </c>
      <c r="C393" s="7" t="s">
        <v>720</v>
      </c>
      <c r="D393" s="30" t="s">
        <v>696</v>
      </c>
      <c r="E393" s="100">
        <v>16500000</v>
      </c>
      <c r="F393" s="10">
        <v>16500000.000000002</v>
      </c>
      <c r="G393" s="67">
        <v>1.1000000000000001</v>
      </c>
      <c r="H393" s="24">
        <f t="shared" si="1"/>
        <v>18150000.000000004</v>
      </c>
    </row>
    <row r="394" spans="1:8" x14ac:dyDescent="0.25">
      <c r="A394" s="68" t="s">
        <v>721</v>
      </c>
      <c r="B394" s="6" t="s">
        <v>708</v>
      </c>
      <c r="C394" s="30" t="s">
        <v>722</v>
      </c>
      <c r="D394" s="30" t="s">
        <v>723</v>
      </c>
      <c r="E394" s="100">
        <v>20000000</v>
      </c>
      <c r="F394" s="10">
        <v>20000000</v>
      </c>
      <c r="G394" s="67">
        <v>1</v>
      </c>
      <c r="H394" s="24">
        <f t="shared" si="1"/>
        <v>20000000</v>
      </c>
    </row>
    <row r="395" spans="1:8" ht="47.25" x14ac:dyDescent="0.25">
      <c r="A395" s="68" t="s">
        <v>724</v>
      </c>
      <c r="B395" s="6" t="s">
        <v>708</v>
      </c>
      <c r="C395" s="7" t="s">
        <v>725</v>
      </c>
      <c r="D395" s="30" t="s">
        <v>696</v>
      </c>
      <c r="E395" s="100">
        <v>22000000</v>
      </c>
      <c r="F395" s="10">
        <v>22000000</v>
      </c>
      <c r="G395" s="67">
        <v>1.1000000000000001</v>
      </c>
      <c r="H395" s="24">
        <f t="shared" si="1"/>
        <v>24200000.000000004</v>
      </c>
    </row>
    <row r="396" spans="1:8" x14ac:dyDescent="0.25">
      <c r="A396" s="68" t="s">
        <v>726</v>
      </c>
      <c r="B396" s="6" t="s">
        <v>708</v>
      </c>
      <c r="C396" s="30" t="s">
        <v>727</v>
      </c>
      <c r="D396" s="30" t="s">
        <v>728</v>
      </c>
      <c r="E396" s="100">
        <v>20000000</v>
      </c>
      <c r="F396" s="10">
        <v>20000000</v>
      </c>
      <c r="G396" s="67">
        <v>1</v>
      </c>
      <c r="H396" s="24">
        <f t="shared" si="1"/>
        <v>20000000</v>
      </c>
    </row>
    <row r="397" spans="1:8" ht="47.25" x14ac:dyDescent="0.25">
      <c r="A397" s="68" t="s">
        <v>729</v>
      </c>
      <c r="B397" s="6" t="s">
        <v>708</v>
      </c>
      <c r="C397" s="7" t="s">
        <v>730</v>
      </c>
      <c r="D397" s="30" t="s">
        <v>696</v>
      </c>
      <c r="E397" s="100">
        <v>22000000</v>
      </c>
      <c r="F397" s="10">
        <v>22000000</v>
      </c>
      <c r="G397" s="67">
        <v>1.1000000000000001</v>
      </c>
      <c r="H397" s="24">
        <f t="shared" si="1"/>
        <v>24200000.000000004</v>
      </c>
    </row>
    <row r="398" spans="1:8" x14ac:dyDescent="0.25">
      <c r="A398" s="68" t="s">
        <v>731</v>
      </c>
      <c r="B398" s="6" t="s">
        <v>732</v>
      </c>
      <c r="C398" s="30" t="s">
        <v>733</v>
      </c>
      <c r="D398" s="30" t="s">
        <v>734</v>
      </c>
      <c r="E398" s="100">
        <v>13000000</v>
      </c>
      <c r="F398" s="10">
        <v>13000000</v>
      </c>
      <c r="G398" s="67">
        <v>1</v>
      </c>
      <c r="H398" s="24">
        <f t="shared" si="1"/>
        <v>13000000</v>
      </c>
    </row>
    <row r="399" spans="1:8" ht="47.25" x14ac:dyDescent="0.25">
      <c r="A399" s="68" t="s">
        <v>735</v>
      </c>
      <c r="B399" s="6" t="s">
        <v>732</v>
      </c>
      <c r="C399" s="7" t="s">
        <v>736</v>
      </c>
      <c r="D399" s="30" t="s">
        <v>696</v>
      </c>
      <c r="E399" s="100">
        <v>14500000</v>
      </c>
      <c r="F399" s="10">
        <v>14300000.000000002</v>
      </c>
      <c r="G399" s="67">
        <v>1.1000000000000001</v>
      </c>
      <c r="H399" s="24">
        <f t="shared" si="1"/>
        <v>15730000.000000004</v>
      </c>
    </row>
    <row r="400" spans="1:8" x14ac:dyDescent="0.25">
      <c r="A400" s="68" t="s">
        <v>737</v>
      </c>
      <c r="B400" s="6" t="s">
        <v>189</v>
      </c>
      <c r="C400" s="30" t="s">
        <v>738</v>
      </c>
      <c r="D400" s="30" t="s">
        <v>739</v>
      </c>
      <c r="E400" s="100">
        <v>12000000</v>
      </c>
      <c r="F400" s="10">
        <v>12000000</v>
      </c>
      <c r="G400" s="67">
        <v>1</v>
      </c>
      <c r="H400" s="24">
        <f t="shared" si="1"/>
        <v>12000000</v>
      </c>
    </row>
    <row r="401" spans="1:8" x14ac:dyDescent="0.25">
      <c r="A401" s="68" t="s">
        <v>165</v>
      </c>
      <c r="B401" s="6" t="s">
        <v>189</v>
      </c>
      <c r="C401" s="30" t="s">
        <v>740</v>
      </c>
      <c r="D401" s="30" t="s">
        <v>696</v>
      </c>
      <c r="E401" s="100">
        <v>13500000</v>
      </c>
      <c r="F401" s="10">
        <v>13200000.000000002</v>
      </c>
      <c r="G401" s="67">
        <v>1.1000000000000001</v>
      </c>
      <c r="H401" s="24">
        <f t="shared" si="1"/>
        <v>14520000.000000004</v>
      </c>
    </row>
    <row r="402" spans="1:8" x14ac:dyDescent="0.25">
      <c r="A402" s="68" t="s">
        <v>170</v>
      </c>
      <c r="B402" s="6" t="s">
        <v>732</v>
      </c>
      <c r="C402" s="30" t="s">
        <v>741</v>
      </c>
      <c r="D402" s="30" t="s">
        <v>742</v>
      </c>
      <c r="E402" s="100">
        <v>13000000</v>
      </c>
      <c r="F402" s="10">
        <v>13000000</v>
      </c>
      <c r="G402" s="67">
        <v>1</v>
      </c>
      <c r="H402" s="24">
        <f t="shared" si="1"/>
        <v>13000000</v>
      </c>
    </row>
    <row r="403" spans="1:8" ht="31.5" x14ac:dyDescent="0.25">
      <c r="A403" s="68" t="s">
        <v>174</v>
      </c>
      <c r="B403" s="6" t="s">
        <v>732</v>
      </c>
      <c r="C403" s="7" t="s">
        <v>743</v>
      </c>
      <c r="D403" s="30" t="s">
        <v>696</v>
      </c>
      <c r="E403" s="100">
        <v>14500000</v>
      </c>
      <c r="F403" s="10">
        <v>14300000.000000002</v>
      </c>
      <c r="G403" s="67">
        <v>1.1000000000000001</v>
      </c>
      <c r="H403" s="24">
        <f t="shared" si="1"/>
        <v>15730000.000000004</v>
      </c>
    </row>
    <row r="404" spans="1:8" x14ac:dyDescent="0.25">
      <c r="A404" s="68" t="s">
        <v>744</v>
      </c>
      <c r="B404" s="6" t="s">
        <v>189</v>
      </c>
      <c r="C404" s="30" t="s">
        <v>745</v>
      </c>
      <c r="D404" s="30" t="s">
        <v>746</v>
      </c>
      <c r="E404" s="100">
        <v>12000000</v>
      </c>
      <c r="F404" s="10">
        <v>12000000</v>
      </c>
      <c r="G404" s="67">
        <v>1</v>
      </c>
      <c r="H404" s="24">
        <f t="shared" si="1"/>
        <v>12000000</v>
      </c>
    </row>
    <row r="405" spans="1:8" x14ac:dyDescent="0.25">
      <c r="A405" s="68" t="s">
        <v>747</v>
      </c>
      <c r="B405" s="6" t="s">
        <v>189</v>
      </c>
      <c r="C405" s="30" t="s">
        <v>748</v>
      </c>
      <c r="D405" s="30" t="s">
        <v>696</v>
      </c>
      <c r="E405" s="100">
        <v>13500000</v>
      </c>
      <c r="F405" s="10">
        <v>13200000.000000002</v>
      </c>
      <c r="G405" s="67">
        <v>1.1000000000000001</v>
      </c>
      <c r="H405" s="24">
        <f t="shared" si="1"/>
        <v>14520000.000000004</v>
      </c>
    </row>
    <row r="406" spans="1:8" x14ac:dyDescent="0.25">
      <c r="A406" s="68" t="s">
        <v>749</v>
      </c>
      <c r="B406" s="6" t="s">
        <v>732</v>
      </c>
      <c r="C406" s="30" t="s">
        <v>750</v>
      </c>
      <c r="D406" s="30" t="s">
        <v>751</v>
      </c>
      <c r="E406" s="100">
        <v>13000000</v>
      </c>
      <c r="F406" s="10">
        <v>13000000</v>
      </c>
      <c r="G406" s="67">
        <v>1</v>
      </c>
      <c r="H406" s="24">
        <f t="shared" si="1"/>
        <v>13000000</v>
      </c>
    </row>
    <row r="407" spans="1:8" x14ac:dyDescent="0.25">
      <c r="A407" s="68" t="s">
        <v>752</v>
      </c>
      <c r="B407" s="6" t="s">
        <v>732</v>
      </c>
      <c r="C407" s="30" t="s">
        <v>753</v>
      </c>
      <c r="D407" s="30" t="s">
        <v>696</v>
      </c>
      <c r="E407" s="100">
        <v>14500000</v>
      </c>
      <c r="F407" s="10">
        <v>14300000.000000002</v>
      </c>
      <c r="G407" s="67">
        <v>1.1000000000000001</v>
      </c>
      <c r="H407" s="24">
        <f t="shared" si="1"/>
        <v>15730000.000000004</v>
      </c>
    </row>
    <row r="408" spans="1:8" x14ac:dyDescent="0.25">
      <c r="A408" s="68" t="s">
        <v>754</v>
      </c>
      <c r="B408" s="6" t="s">
        <v>732</v>
      </c>
      <c r="C408" s="30" t="s">
        <v>755</v>
      </c>
      <c r="D408" s="30" t="s">
        <v>696</v>
      </c>
      <c r="E408" s="100">
        <v>14500000</v>
      </c>
      <c r="F408" s="10">
        <v>14300000.000000002</v>
      </c>
      <c r="G408" s="67">
        <v>1.1000000000000001</v>
      </c>
      <c r="H408" s="24">
        <f t="shared" si="1"/>
        <v>15730000.000000004</v>
      </c>
    </row>
    <row r="409" spans="1:8" x14ac:dyDescent="0.25">
      <c r="A409" s="68" t="s">
        <v>756</v>
      </c>
      <c r="B409" s="6" t="s">
        <v>732</v>
      </c>
      <c r="C409" s="30" t="s">
        <v>757</v>
      </c>
      <c r="D409" s="30" t="s">
        <v>696</v>
      </c>
      <c r="E409" s="100">
        <v>15000000</v>
      </c>
      <c r="F409" s="10">
        <v>14949999.999999998</v>
      </c>
      <c r="G409" s="67">
        <v>1.1499999999999999</v>
      </c>
      <c r="H409" s="24">
        <f t="shared" si="1"/>
        <v>17192499.999999996</v>
      </c>
    </row>
    <row r="410" spans="1:8" x14ac:dyDescent="0.25">
      <c r="A410" s="68" t="s">
        <v>758</v>
      </c>
      <c r="B410" s="6" t="s">
        <v>189</v>
      </c>
      <c r="C410" s="30" t="s">
        <v>759</v>
      </c>
      <c r="D410" s="30" t="s">
        <v>760</v>
      </c>
      <c r="E410" s="100">
        <v>12000000</v>
      </c>
      <c r="F410" s="10">
        <v>12000000</v>
      </c>
      <c r="G410" s="67">
        <v>1</v>
      </c>
      <c r="H410" s="24">
        <f t="shared" si="1"/>
        <v>12000000</v>
      </c>
    </row>
    <row r="411" spans="1:8" x14ac:dyDescent="0.25">
      <c r="A411" s="68" t="s">
        <v>761</v>
      </c>
      <c r="B411" s="6" t="s">
        <v>189</v>
      </c>
      <c r="C411" s="30" t="s">
        <v>762</v>
      </c>
      <c r="D411" s="30" t="s">
        <v>696</v>
      </c>
      <c r="E411" s="100">
        <v>13500000</v>
      </c>
      <c r="F411" s="10">
        <v>13200000.000000002</v>
      </c>
      <c r="G411" s="67">
        <v>1.1000000000000001</v>
      </c>
      <c r="H411" s="24">
        <f t="shared" si="1"/>
        <v>14520000.000000004</v>
      </c>
    </row>
    <row r="412" spans="1:8" x14ac:dyDescent="0.25">
      <c r="A412" s="68" t="s">
        <v>763</v>
      </c>
      <c r="B412" s="6" t="s">
        <v>189</v>
      </c>
      <c r="C412" s="30" t="s">
        <v>764</v>
      </c>
      <c r="D412" s="30" t="s">
        <v>765</v>
      </c>
      <c r="E412" s="100">
        <v>12000000</v>
      </c>
      <c r="F412" s="10">
        <v>12000000</v>
      </c>
      <c r="G412" s="67">
        <v>1</v>
      </c>
      <c r="H412" s="24">
        <f t="shared" si="1"/>
        <v>12000000</v>
      </c>
    </row>
    <row r="413" spans="1:8" x14ac:dyDescent="0.25">
      <c r="A413" s="68" t="s">
        <v>766</v>
      </c>
      <c r="B413" s="6" t="s">
        <v>189</v>
      </c>
      <c r="C413" s="30" t="s">
        <v>767</v>
      </c>
      <c r="D413" s="30" t="s">
        <v>696</v>
      </c>
      <c r="E413" s="100">
        <v>13000000</v>
      </c>
      <c r="F413" s="10">
        <v>13200000.000000002</v>
      </c>
      <c r="G413" s="67">
        <v>1.1000000000000001</v>
      </c>
      <c r="H413" s="24">
        <f t="shared" si="1"/>
        <v>14520000.000000004</v>
      </c>
    </row>
    <row r="414" spans="1:8" x14ac:dyDescent="0.25">
      <c r="A414" s="68" t="s">
        <v>768</v>
      </c>
      <c r="B414" s="6" t="s">
        <v>189</v>
      </c>
      <c r="C414" s="30" t="s">
        <v>769</v>
      </c>
      <c r="D414" s="30" t="s">
        <v>696</v>
      </c>
      <c r="E414" s="100">
        <v>13500000</v>
      </c>
      <c r="F414" s="10">
        <v>13200000.000000002</v>
      </c>
      <c r="G414" s="67">
        <v>1.1000000000000001</v>
      </c>
      <c r="H414" s="24">
        <f t="shared" si="1"/>
        <v>14520000.000000004</v>
      </c>
    </row>
    <row r="415" spans="1:8" x14ac:dyDescent="0.25">
      <c r="A415" s="68" t="s">
        <v>770</v>
      </c>
      <c r="B415" s="6" t="s">
        <v>732</v>
      </c>
      <c r="C415" s="30" t="s">
        <v>771</v>
      </c>
      <c r="D415" s="30" t="s">
        <v>772</v>
      </c>
      <c r="E415" s="100">
        <v>13000000</v>
      </c>
      <c r="F415" s="10">
        <v>13000000</v>
      </c>
      <c r="G415" s="67">
        <v>1</v>
      </c>
      <c r="H415" s="24">
        <f t="shared" si="1"/>
        <v>13000000</v>
      </c>
    </row>
    <row r="416" spans="1:8" x14ac:dyDescent="0.25">
      <c r="A416" s="68" t="s">
        <v>773</v>
      </c>
      <c r="B416" s="6" t="s">
        <v>732</v>
      </c>
      <c r="C416" s="30" t="s">
        <v>774</v>
      </c>
      <c r="D416" s="30" t="s">
        <v>696</v>
      </c>
      <c r="E416" s="100">
        <v>14500000</v>
      </c>
      <c r="F416" s="10">
        <v>14300000.000000002</v>
      </c>
      <c r="G416" s="67">
        <v>1.1000000000000001</v>
      </c>
      <c r="H416" s="24">
        <f t="shared" si="1"/>
        <v>15730000.000000004</v>
      </c>
    </row>
    <row r="417" spans="1:8" x14ac:dyDescent="0.25">
      <c r="A417" s="68" t="s">
        <v>775</v>
      </c>
      <c r="B417" s="6" t="s">
        <v>732</v>
      </c>
      <c r="C417" s="30" t="s">
        <v>776</v>
      </c>
      <c r="D417" s="30" t="s">
        <v>696</v>
      </c>
      <c r="E417" s="100">
        <v>14000000</v>
      </c>
      <c r="F417" s="10">
        <v>14300000.000000002</v>
      </c>
      <c r="G417" s="67">
        <v>1.1000000000000001</v>
      </c>
      <c r="H417" s="24">
        <f t="shared" si="1"/>
        <v>15730000.000000004</v>
      </c>
    </row>
    <row r="418" spans="1:8" x14ac:dyDescent="0.25">
      <c r="A418" s="68" t="s">
        <v>777</v>
      </c>
      <c r="B418" s="6" t="s">
        <v>732</v>
      </c>
      <c r="C418" s="30" t="s">
        <v>778</v>
      </c>
      <c r="D418" s="30" t="s">
        <v>696</v>
      </c>
      <c r="E418" s="100">
        <v>15000000</v>
      </c>
      <c r="F418" s="10">
        <v>14949999.999999998</v>
      </c>
      <c r="G418" s="67">
        <v>1.1499999999999999</v>
      </c>
      <c r="H418" s="24">
        <f t="shared" si="1"/>
        <v>17192499.999999996</v>
      </c>
    </row>
    <row r="419" spans="1:8" x14ac:dyDescent="0.25">
      <c r="A419" s="68" t="s">
        <v>779</v>
      </c>
      <c r="B419" s="6" t="s">
        <v>732</v>
      </c>
      <c r="C419" s="30" t="s">
        <v>780</v>
      </c>
      <c r="D419" s="30" t="s">
        <v>696</v>
      </c>
      <c r="E419" s="100">
        <v>14500000</v>
      </c>
      <c r="F419" s="10">
        <v>14300000.000000002</v>
      </c>
      <c r="G419" s="67">
        <v>1.1000000000000001</v>
      </c>
      <c r="H419" s="24">
        <f t="shared" si="1"/>
        <v>15730000.000000004</v>
      </c>
    </row>
    <row r="420" spans="1:8" x14ac:dyDescent="0.25">
      <c r="A420" s="68" t="s">
        <v>781</v>
      </c>
      <c r="B420" s="6" t="s">
        <v>189</v>
      </c>
      <c r="C420" s="30" t="s">
        <v>782</v>
      </c>
      <c r="D420" s="30" t="s">
        <v>783</v>
      </c>
      <c r="E420" s="100">
        <v>12000000</v>
      </c>
      <c r="F420" s="10">
        <v>12000000</v>
      </c>
      <c r="G420" s="67">
        <v>1</v>
      </c>
      <c r="H420" s="24">
        <f t="shared" si="1"/>
        <v>12000000</v>
      </c>
    </row>
    <row r="421" spans="1:8" x14ac:dyDescent="0.25">
      <c r="A421" s="68" t="s">
        <v>784</v>
      </c>
      <c r="B421" s="6" t="s">
        <v>189</v>
      </c>
      <c r="C421" s="30" t="s">
        <v>785</v>
      </c>
      <c r="D421" s="30" t="s">
        <v>696</v>
      </c>
      <c r="E421" s="100">
        <v>13000000</v>
      </c>
      <c r="F421" s="10">
        <v>13200000.000000002</v>
      </c>
      <c r="G421" s="67">
        <v>1.1000000000000001</v>
      </c>
      <c r="H421" s="24">
        <f t="shared" si="1"/>
        <v>14520000.000000004</v>
      </c>
    </row>
    <row r="422" spans="1:8" x14ac:dyDescent="0.25">
      <c r="A422" s="68" t="s">
        <v>786</v>
      </c>
      <c r="B422" s="6" t="s">
        <v>189</v>
      </c>
      <c r="C422" s="30" t="s">
        <v>787</v>
      </c>
      <c r="D422" s="30" t="s">
        <v>696</v>
      </c>
      <c r="E422" s="100">
        <v>13500000</v>
      </c>
      <c r="F422" s="10">
        <v>13200000.000000002</v>
      </c>
      <c r="G422" s="67">
        <v>1.1000000000000001</v>
      </c>
      <c r="H422" s="24">
        <f t="shared" si="1"/>
        <v>14520000.000000004</v>
      </c>
    </row>
    <row r="423" spans="1:8" x14ac:dyDescent="0.25">
      <c r="A423" s="68" t="s">
        <v>788</v>
      </c>
      <c r="B423" s="6" t="s">
        <v>189</v>
      </c>
      <c r="C423" s="30" t="s">
        <v>789</v>
      </c>
      <c r="D423" s="30" t="s">
        <v>790</v>
      </c>
      <c r="E423" s="100">
        <v>12000000</v>
      </c>
      <c r="F423" s="10">
        <v>12000000</v>
      </c>
      <c r="G423" s="67">
        <v>1</v>
      </c>
      <c r="H423" s="24">
        <f t="shared" si="1"/>
        <v>12000000</v>
      </c>
    </row>
    <row r="424" spans="1:8" x14ac:dyDescent="0.25">
      <c r="A424" s="68" t="s">
        <v>791</v>
      </c>
      <c r="B424" s="6" t="s">
        <v>189</v>
      </c>
      <c r="C424" s="30" t="s">
        <v>792</v>
      </c>
      <c r="D424" s="30" t="s">
        <v>696</v>
      </c>
      <c r="E424" s="100">
        <v>13000000</v>
      </c>
      <c r="F424" s="10">
        <v>13200000.000000002</v>
      </c>
      <c r="G424" s="67">
        <v>1.1000000000000001</v>
      </c>
      <c r="H424" s="24">
        <f t="shared" si="1"/>
        <v>14520000.000000004</v>
      </c>
    </row>
    <row r="425" spans="1:8" x14ac:dyDescent="0.25">
      <c r="A425" s="68" t="s">
        <v>793</v>
      </c>
      <c r="B425" s="6" t="s">
        <v>189</v>
      </c>
      <c r="C425" s="30" t="s">
        <v>794</v>
      </c>
      <c r="D425" s="30" t="s">
        <v>795</v>
      </c>
      <c r="E425" s="100">
        <v>12000000</v>
      </c>
      <c r="F425" s="10">
        <v>12000000</v>
      </c>
      <c r="G425" s="67">
        <v>1</v>
      </c>
      <c r="H425" s="24">
        <f t="shared" si="1"/>
        <v>12000000</v>
      </c>
    </row>
    <row r="426" spans="1:8" x14ac:dyDescent="0.25">
      <c r="A426" s="68" t="s">
        <v>796</v>
      </c>
      <c r="B426" s="6" t="s">
        <v>189</v>
      </c>
      <c r="C426" s="30" t="s">
        <v>797</v>
      </c>
      <c r="D426" s="30" t="s">
        <v>696</v>
      </c>
      <c r="E426" s="100">
        <v>13500000</v>
      </c>
      <c r="F426" s="10">
        <v>13200000.000000002</v>
      </c>
      <c r="G426" s="67">
        <v>1.1000000000000001</v>
      </c>
      <c r="H426" s="24">
        <f t="shared" si="1"/>
        <v>14520000.000000004</v>
      </c>
    </row>
    <row r="427" spans="1:8" x14ac:dyDescent="0.25">
      <c r="A427" s="68" t="s">
        <v>798</v>
      </c>
      <c r="B427" s="6" t="s">
        <v>189</v>
      </c>
      <c r="C427" s="30" t="s">
        <v>799</v>
      </c>
      <c r="D427" s="30" t="s">
        <v>800</v>
      </c>
      <c r="E427" s="100">
        <v>12000000</v>
      </c>
      <c r="F427" s="10">
        <v>12000000</v>
      </c>
      <c r="G427" s="67">
        <v>1</v>
      </c>
      <c r="H427" s="24">
        <f t="shared" si="1"/>
        <v>12000000</v>
      </c>
    </row>
    <row r="428" spans="1:8" x14ac:dyDescent="0.25">
      <c r="A428" s="68" t="s">
        <v>801</v>
      </c>
      <c r="B428" s="6" t="s">
        <v>189</v>
      </c>
      <c r="C428" s="30" t="s">
        <v>802</v>
      </c>
      <c r="D428" s="30" t="s">
        <v>696</v>
      </c>
      <c r="E428" s="100">
        <v>13500000</v>
      </c>
      <c r="F428" s="10">
        <v>13200000.000000002</v>
      </c>
      <c r="G428" s="67">
        <v>1.1000000000000001</v>
      </c>
      <c r="H428" s="24">
        <f t="shared" si="1"/>
        <v>14520000.000000004</v>
      </c>
    </row>
    <row r="429" spans="1:8" x14ac:dyDescent="0.25">
      <c r="A429" s="65" t="s">
        <v>902</v>
      </c>
      <c r="B429" s="36" t="s">
        <v>803</v>
      </c>
      <c r="C429" s="66"/>
      <c r="D429" s="66"/>
      <c r="E429" s="99"/>
      <c r="F429" s="10"/>
      <c r="G429" s="67"/>
      <c r="H429" s="24"/>
    </row>
    <row r="430" spans="1:8" ht="31.5" x14ac:dyDescent="0.25">
      <c r="A430" s="68" t="s">
        <v>41</v>
      </c>
      <c r="B430" s="6" t="s">
        <v>804</v>
      </c>
      <c r="C430" s="30" t="s">
        <v>805</v>
      </c>
      <c r="D430" s="30" t="s">
        <v>696</v>
      </c>
      <c r="E430" s="100">
        <v>25000000</v>
      </c>
      <c r="F430" s="10">
        <v>25300000.000000004</v>
      </c>
      <c r="G430" s="67">
        <v>1</v>
      </c>
      <c r="H430" s="24">
        <f t="shared" si="1"/>
        <v>25300000.000000004</v>
      </c>
    </row>
    <row r="431" spans="1:8" x14ac:dyDescent="0.25">
      <c r="A431" s="68" t="s">
        <v>44</v>
      </c>
      <c r="B431" s="6" t="s">
        <v>279</v>
      </c>
      <c r="C431" s="30" t="s">
        <v>806</v>
      </c>
      <c r="D431" s="30" t="s">
        <v>807</v>
      </c>
      <c r="E431" s="100">
        <v>13000000</v>
      </c>
      <c r="F431" s="10">
        <v>13000000</v>
      </c>
      <c r="G431" s="67">
        <v>1</v>
      </c>
      <c r="H431" s="24">
        <f t="shared" si="1"/>
        <v>13000000</v>
      </c>
    </row>
    <row r="432" spans="1:8" x14ac:dyDescent="0.25">
      <c r="A432" s="68" t="s">
        <v>48</v>
      </c>
      <c r="B432" s="6" t="s">
        <v>808</v>
      </c>
      <c r="C432" s="30" t="s">
        <v>809</v>
      </c>
      <c r="D432" s="30" t="s">
        <v>696</v>
      </c>
      <c r="E432" s="100">
        <v>23000000</v>
      </c>
      <c r="F432" s="10">
        <v>23000000</v>
      </c>
      <c r="G432" s="67">
        <v>1.1499999999999999</v>
      </c>
      <c r="H432" s="24">
        <f t="shared" si="1"/>
        <v>26449999.999999996</v>
      </c>
    </row>
    <row r="433" spans="1:8" x14ac:dyDescent="0.25">
      <c r="A433" s="68" t="s">
        <v>52</v>
      </c>
      <c r="B433" s="6" t="s">
        <v>808</v>
      </c>
      <c r="C433" s="30" t="s">
        <v>810</v>
      </c>
      <c r="D433" s="30" t="s">
        <v>696</v>
      </c>
      <c r="E433" s="100">
        <v>23000000</v>
      </c>
      <c r="F433" s="10">
        <v>23000000</v>
      </c>
      <c r="G433" s="67">
        <v>1.1499999999999999</v>
      </c>
      <c r="H433" s="24">
        <f t="shared" si="1"/>
        <v>26449999.999999996</v>
      </c>
    </row>
    <row r="434" spans="1:8" x14ac:dyDescent="0.25">
      <c r="A434" s="68" t="s">
        <v>630</v>
      </c>
      <c r="B434" s="6" t="s">
        <v>808</v>
      </c>
      <c r="C434" s="30" t="s">
        <v>811</v>
      </c>
      <c r="D434" s="30" t="s">
        <v>696</v>
      </c>
      <c r="E434" s="100">
        <v>23000000</v>
      </c>
      <c r="F434" s="10">
        <v>23000000</v>
      </c>
      <c r="G434" s="67">
        <v>1.1499999999999999</v>
      </c>
      <c r="H434" s="24">
        <f t="shared" si="1"/>
        <v>26449999.999999996</v>
      </c>
    </row>
    <row r="435" spans="1:8" x14ac:dyDescent="0.25">
      <c r="A435" s="68" t="s">
        <v>179</v>
      </c>
      <c r="B435" s="6" t="s">
        <v>808</v>
      </c>
      <c r="C435" s="30" t="s">
        <v>812</v>
      </c>
      <c r="D435" s="30" t="s">
        <v>813</v>
      </c>
      <c r="E435" s="100">
        <v>20000000</v>
      </c>
      <c r="F435" s="10">
        <v>20000000</v>
      </c>
      <c r="G435" s="67">
        <v>1</v>
      </c>
      <c r="H435" s="24">
        <f t="shared" si="1"/>
        <v>20000000</v>
      </c>
    </row>
    <row r="436" spans="1:8" x14ac:dyDescent="0.25">
      <c r="A436" s="68" t="s">
        <v>633</v>
      </c>
      <c r="B436" s="6" t="s">
        <v>279</v>
      </c>
      <c r="C436" s="30" t="s">
        <v>362</v>
      </c>
      <c r="D436" s="30" t="s">
        <v>696</v>
      </c>
      <c r="E436" s="100">
        <v>14500000</v>
      </c>
      <c r="F436" s="10">
        <v>14300000.000000002</v>
      </c>
      <c r="G436" s="67">
        <v>1.1000000000000001</v>
      </c>
      <c r="H436" s="24">
        <f t="shared" si="1"/>
        <v>15730000.000000004</v>
      </c>
    </row>
    <row r="437" spans="1:8" x14ac:dyDescent="0.25">
      <c r="A437" s="68" t="s">
        <v>635</v>
      </c>
      <c r="B437" s="6" t="s">
        <v>279</v>
      </c>
      <c r="C437" s="30" t="s">
        <v>814</v>
      </c>
      <c r="D437" s="30" t="s">
        <v>815</v>
      </c>
      <c r="E437" s="100">
        <v>13000000</v>
      </c>
      <c r="F437" s="10">
        <v>13000000</v>
      </c>
      <c r="G437" s="67">
        <v>1</v>
      </c>
      <c r="H437" s="24">
        <f t="shared" si="1"/>
        <v>13000000</v>
      </c>
    </row>
    <row r="438" spans="1:8" x14ac:dyDescent="0.25">
      <c r="A438" s="68" t="s">
        <v>816</v>
      </c>
      <c r="B438" s="6" t="s">
        <v>808</v>
      </c>
      <c r="C438" s="30" t="s">
        <v>817</v>
      </c>
      <c r="D438" s="30" t="s">
        <v>818</v>
      </c>
      <c r="E438" s="100">
        <v>20000000</v>
      </c>
      <c r="F438" s="10">
        <v>20000000</v>
      </c>
      <c r="G438" s="67">
        <v>1</v>
      </c>
      <c r="H438" s="24">
        <f t="shared" si="1"/>
        <v>20000000</v>
      </c>
    </row>
    <row r="439" spans="1:8" x14ac:dyDescent="0.25">
      <c r="A439" s="68" t="s">
        <v>819</v>
      </c>
      <c r="B439" s="6" t="s">
        <v>808</v>
      </c>
      <c r="C439" s="30" t="s">
        <v>820</v>
      </c>
      <c r="D439" s="30" t="s">
        <v>696</v>
      </c>
      <c r="E439" s="100">
        <v>22000000</v>
      </c>
      <c r="F439" s="10">
        <v>22000000</v>
      </c>
      <c r="G439" s="67">
        <v>1.1000000000000001</v>
      </c>
      <c r="H439" s="24">
        <f t="shared" si="1"/>
        <v>24200000.000000004</v>
      </c>
    </row>
    <row r="440" spans="1:8" x14ac:dyDescent="0.25">
      <c r="A440" s="68" t="s">
        <v>821</v>
      </c>
      <c r="B440" s="6" t="s">
        <v>808</v>
      </c>
      <c r="C440" s="30" t="s">
        <v>822</v>
      </c>
      <c r="D440" s="30" t="s">
        <v>696</v>
      </c>
      <c r="E440" s="100">
        <v>23000000</v>
      </c>
      <c r="F440" s="10">
        <v>23000000</v>
      </c>
      <c r="G440" s="67">
        <v>1.1499999999999999</v>
      </c>
      <c r="H440" s="24">
        <f t="shared" si="1"/>
        <v>26449999.999999996</v>
      </c>
    </row>
    <row r="441" spans="1:8" x14ac:dyDescent="0.25">
      <c r="A441" s="68" t="s">
        <v>823</v>
      </c>
      <c r="B441" s="6" t="s">
        <v>279</v>
      </c>
      <c r="C441" s="30" t="s">
        <v>824</v>
      </c>
      <c r="D441" s="30" t="s">
        <v>825</v>
      </c>
      <c r="E441" s="100">
        <v>13000000</v>
      </c>
      <c r="F441" s="10">
        <v>13000000</v>
      </c>
      <c r="G441" s="67">
        <v>1</v>
      </c>
      <c r="H441" s="24">
        <f t="shared" si="1"/>
        <v>13000000</v>
      </c>
    </row>
    <row r="442" spans="1:8" x14ac:dyDescent="0.25">
      <c r="A442" s="68" t="s">
        <v>826</v>
      </c>
      <c r="B442" s="6" t="s">
        <v>279</v>
      </c>
      <c r="C442" s="30" t="s">
        <v>827</v>
      </c>
      <c r="D442" s="30" t="s">
        <v>696</v>
      </c>
      <c r="E442" s="100">
        <v>14500000</v>
      </c>
      <c r="F442" s="10">
        <v>14300000.000000002</v>
      </c>
      <c r="G442" s="67">
        <v>1.1000000000000001</v>
      </c>
      <c r="H442" s="24">
        <f t="shared" si="1"/>
        <v>15730000.000000004</v>
      </c>
    </row>
    <row r="443" spans="1:8" x14ac:dyDescent="0.25">
      <c r="A443" s="68" t="s">
        <v>828</v>
      </c>
      <c r="B443" s="6" t="s">
        <v>808</v>
      </c>
      <c r="C443" s="7" t="s">
        <v>829</v>
      </c>
      <c r="D443" s="30" t="s">
        <v>830</v>
      </c>
      <c r="E443" s="100">
        <v>20000000</v>
      </c>
      <c r="F443" s="10">
        <v>20000000</v>
      </c>
      <c r="G443" s="67">
        <v>1</v>
      </c>
      <c r="H443" s="24">
        <f t="shared" si="1"/>
        <v>20000000</v>
      </c>
    </row>
    <row r="444" spans="1:8" x14ac:dyDescent="0.25">
      <c r="A444" s="68" t="s">
        <v>831</v>
      </c>
      <c r="B444" s="6" t="s">
        <v>808</v>
      </c>
      <c r="C444" s="30" t="s">
        <v>832</v>
      </c>
      <c r="D444" s="30" t="s">
        <v>696</v>
      </c>
      <c r="E444" s="100">
        <v>23000000</v>
      </c>
      <c r="F444" s="10">
        <v>23000000</v>
      </c>
      <c r="G444" s="67">
        <v>1.1499999999999999</v>
      </c>
      <c r="H444" s="24">
        <f t="shared" si="1"/>
        <v>26449999.999999996</v>
      </c>
    </row>
    <row r="445" spans="1:8" x14ac:dyDescent="0.25">
      <c r="A445" s="68" t="s">
        <v>833</v>
      </c>
      <c r="B445" s="6" t="s">
        <v>808</v>
      </c>
      <c r="C445" s="30" t="s">
        <v>834</v>
      </c>
      <c r="D445" s="30" t="s">
        <v>696</v>
      </c>
      <c r="E445" s="100">
        <v>22000000</v>
      </c>
      <c r="F445" s="10">
        <v>23000000</v>
      </c>
      <c r="G445" s="67">
        <v>1.1499999999999999</v>
      </c>
      <c r="H445" s="24">
        <f t="shared" ref="H445:H458" si="2">+F445*G445</f>
        <v>26449999.999999996</v>
      </c>
    </row>
    <row r="446" spans="1:8" x14ac:dyDescent="0.25">
      <c r="A446" s="68" t="s">
        <v>835</v>
      </c>
      <c r="B446" s="6" t="s">
        <v>279</v>
      </c>
      <c r="C446" s="30" t="s">
        <v>836</v>
      </c>
      <c r="D446" s="30" t="s">
        <v>837</v>
      </c>
      <c r="E446" s="100">
        <v>13000000</v>
      </c>
      <c r="F446" s="10">
        <v>13000000</v>
      </c>
      <c r="G446" s="67">
        <v>1</v>
      </c>
      <c r="H446" s="24">
        <f t="shared" si="2"/>
        <v>13000000</v>
      </c>
    </row>
    <row r="447" spans="1:8" x14ac:dyDescent="0.25">
      <c r="A447" s="68" t="s">
        <v>838</v>
      </c>
      <c r="B447" s="6" t="s">
        <v>716</v>
      </c>
      <c r="C447" s="30" t="s">
        <v>839</v>
      </c>
      <c r="D447" s="30" t="s">
        <v>840</v>
      </c>
      <c r="E447" s="100">
        <v>15000000</v>
      </c>
      <c r="F447" s="10">
        <v>15000000</v>
      </c>
      <c r="G447" s="67">
        <v>1</v>
      </c>
      <c r="H447" s="24">
        <f t="shared" si="2"/>
        <v>15000000</v>
      </c>
    </row>
    <row r="448" spans="1:8" x14ac:dyDescent="0.25">
      <c r="A448" s="68" t="s">
        <v>841</v>
      </c>
      <c r="B448" s="6" t="s">
        <v>716</v>
      </c>
      <c r="C448" s="30" t="s">
        <v>842</v>
      </c>
      <c r="D448" s="30" t="s">
        <v>696</v>
      </c>
      <c r="E448" s="100">
        <v>17000000</v>
      </c>
      <c r="F448" s="10">
        <v>17250000</v>
      </c>
      <c r="G448" s="67">
        <v>1.1499999999999999</v>
      </c>
      <c r="H448" s="24">
        <f t="shared" si="2"/>
        <v>19837500</v>
      </c>
    </row>
    <row r="449" spans="1:8" x14ac:dyDescent="0.25">
      <c r="A449" s="68" t="s">
        <v>843</v>
      </c>
      <c r="B449" s="6" t="s">
        <v>716</v>
      </c>
      <c r="C449" s="30" t="s">
        <v>844</v>
      </c>
      <c r="D449" s="30" t="s">
        <v>696</v>
      </c>
      <c r="E449" s="100">
        <v>16500000</v>
      </c>
      <c r="F449" s="10">
        <v>16500000.000000002</v>
      </c>
      <c r="G449" s="67">
        <v>1.1000000000000001</v>
      </c>
      <c r="H449" s="24">
        <f t="shared" si="2"/>
        <v>18150000.000000004</v>
      </c>
    </row>
    <row r="450" spans="1:8" x14ac:dyDescent="0.25">
      <c r="A450" s="68" t="s">
        <v>845</v>
      </c>
      <c r="B450" s="6" t="s">
        <v>279</v>
      </c>
      <c r="C450" s="30" t="s">
        <v>846</v>
      </c>
      <c r="D450" s="30" t="s">
        <v>847</v>
      </c>
      <c r="E450" s="100">
        <v>13000000</v>
      </c>
      <c r="F450" s="10">
        <v>13000000</v>
      </c>
      <c r="G450" s="67">
        <v>1</v>
      </c>
      <c r="H450" s="24">
        <f t="shared" si="2"/>
        <v>13000000</v>
      </c>
    </row>
    <row r="451" spans="1:8" x14ac:dyDescent="0.25">
      <c r="A451" s="68" t="s">
        <v>848</v>
      </c>
      <c r="B451" s="6" t="s">
        <v>279</v>
      </c>
      <c r="C451" s="30" t="s">
        <v>849</v>
      </c>
      <c r="D451" s="30" t="s">
        <v>696</v>
      </c>
      <c r="E451" s="100">
        <v>14500000</v>
      </c>
      <c r="F451" s="10">
        <v>14300000.000000002</v>
      </c>
      <c r="G451" s="67">
        <v>1.1000000000000001</v>
      </c>
      <c r="H451" s="24">
        <f t="shared" si="2"/>
        <v>15730000.000000004</v>
      </c>
    </row>
    <row r="452" spans="1:8" x14ac:dyDescent="0.25">
      <c r="A452" s="68" t="s">
        <v>850</v>
      </c>
      <c r="B452" s="6" t="s">
        <v>716</v>
      </c>
      <c r="C452" s="30" t="s">
        <v>851</v>
      </c>
      <c r="D452" s="30" t="s">
        <v>852</v>
      </c>
      <c r="E452" s="100">
        <v>15000000</v>
      </c>
      <c r="F452" s="10">
        <v>15000000</v>
      </c>
      <c r="G452" s="67">
        <v>1</v>
      </c>
      <c r="H452" s="24">
        <f t="shared" si="2"/>
        <v>15000000</v>
      </c>
    </row>
    <row r="453" spans="1:8" x14ac:dyDescent="0.25">
      <c r="A453" s="68" t="s">
        <v>853</v>
      </c>
      <c r="B453" s="6" t="s">
        <v>716</v>
      </c>
      <c r="C453" s="30" t="s">
        <v>854</v>
      </c>
      <c r="D453" s="30" t="s">
        <v>696</v>
      </c>
      <c r="E453" s="100">
        <v>17000000</v>
      </c>
      <c r="F453" s="10">
        <v>17250000</v>
      </c>
      <c r="G453" s="67">
        <v>1.1499999999999999</v>
      </c>
      <c r="H453" s="24">
        <f t="shared" si="2"/>
        <v>19837500</v>
      </c>
    </row>
    <row r="454" spans="1:8" x14ac:dyDescent="0.25">
      <c r="A454" s="68" t="s">
        <v>855</v>
      </c>
      <c r="B454" s="6" t="s">
        <v>716</v>
      </c>
      <c r="C454" s="30" t="s">
        <v>856</v>
      </c>
      <c r="D454" s="30" t="s">
        <v>696</v>
      </c>
      <c r="E454" s="100">
        <v>16500000</v>
      </c>
      <c r="F454" s="10">
        <v>16500000.000000002</v>
      </c>
      <c r="G454" s="67">
        <v>1.1000000000000001</v>
      </c>
      <c r="H454" s="24">
        <f t="shared" si="2"/>
        <v>18150000.000000004</v>
      </c>
    </row>
    <row r="455" spans="1:8" x14ac:dyDescent="0.25">
      <c r="A455" s="68" t="s">
        <v>857</v>
      </c>
      <c r="B455" s="6" t="s">
        <v>279</v>
      </c>
      <c r="C455" s="30" t="s">
        <v>858</v>
      </c>
      <c r="D455" s="30" t="s">
        <v>859</v>
      </c>
      <c r="E455" s="100">
        <v>13000000</v>
      </c>
      <c r="F455" s="10">
        <v>13000000</v>
      </c>
      <c r="G455" s="67">
        <v>1</v>
      </c>
      <c r="H455" s="24">
        <f t="shared" si="2"/>
        <v>13000000</v>
      </c>
    </row>
    <row r="456" spans="1:8" x14ac:dyDescent="0.25">
      <c r="A456" s="68" t="s">
        <v>860</v>
      </c>
      <c r="B456" s="6" t="s">
        <v>279</v>
      </c>
      <c r="C456" s="30" t="s">
        <v>861</v>
      </c>
      <c r="D456" s="30" t="s">
        <v>696</v>
      </c>
      <c r="E456" s="100">
        <v>14500000</v>
      </c>
      <c r="F456" s="10">
        <v>14300000.000000002</v>
      </c>
      <c r="G456" s="67">
        <v>1.1000000000000001</v>
      </c>
      <c r="H456" s="24">
        <f t="shared" si="2"/>
        <v>15730000.000000004</v>
      </c>
    </row>
    <row r="457" spans="1:8" x14ac:dyDescent="0.25">
      <c r="A457" s="68" t="s">
        <v>862</v>
      </c>
      <c r="B457" s="6" t="s">
        <v>716</v>
      </c>
      <c r="C457" s="30" t="s">
        <v>863</v>
      </c>
      <c r="D457" s="30" t="s">
        <v>696</v>
      </c>
      <c r="E457" s="100">
        <v>16500000</v>
      </c>
      <c r="F457" s="10">
        <v>16500000.000000002</v>
      </c>
      <c r="G457" s="67">
        <v>1.1000000000000001</v>
      </c>
      <c r="H457" s="24">
        <f t="shared" si="2"/>
        <v>18150000.000000004</v>
      </c>
    </row>
    <row r="458" spans="1:8" x14ac:dyDescent="0.25">
      <c r="A458" s="68" t="s">
        <v>864</v>
      </c>
      <c r="B458" s="6" t="s">
        <v>716</v>
      </c>
      <c r="C458" s="30" t="s">
        <v>865</v>
      </c>
      <c r="D458" s="30" t="s">
        <v>696</v>
      </c>
      <c r="E458" s="100">
        <v>17000000</v>
      </c>
      <c r="F458" s="10">
        <v>17250000</v>
      </c>
      <c r="G458" s="67">
        <v>1.1499999999999999</v>
      </c>
      <c r="H458" s="24">
        <f t="shared" si="2"/>
        <v>19837500</v>
      </c>
    </row>
    <row r="459" spans="1:8" ht="15.75" customHeight="1" x14ac:dyDescent="0.25">
      <c r="A459" s="69">
        <v>3</v>
      </c>
      <c r="B459" s="118" t="s">
        <v>866</v>
      </c>
      <c r="C459" s="118"/>
      <c r="D459" s="118"/>
      <c r="E459" s="101"/>
      <c r="F459" s="10"/>
      <c r="G459" s="67" t="s">
        <v>867</v>
      </c>
      <c r="H459" s="70"/>
    </row>
    <row r="460" spans="1:8" ht="47.25" x14ac:dyDescent="0.25">
      <c r="A460" s="71">
        <v>3.1</v>
      </c>
      <c r="B460" s="6" t="s">
        <v>868</v>
      </c>
      <c r="C460" s="8" t="s">
        <v>869</v>
      </c>
      <c r="D460" s="7">
        <v>10</v>
      </c>
      <c r="E460" s="100">
        <v>40000000</v>
      </c>
      <c r="F460" s="10">
        <v>40250000</v>
      </c>
      <c r="G460" s="67">
        <v>1.1499999999999999</v>
      </c>
      <c r="H460" s="24">
        <f>+F460*G460</f>
        <v>46287500</v>
      </c>
    </row>
    <row r="461" spans="1:8" x14ac:dyDescent="0.25">
      <c r="A461" s="71">
        <v>3.2</v>
      </c>
      <c r="B461" s="6" t="s">
        <v>870</v>
      </c>
      <c r="C461" s="8" t="s">
        <v>871</v>
      </c>
      <c r="D461" s="7">
        <v>10</v>
      </c>
      <c r="E461" s="100">
        <v>35000000</v>
      </c>
      <c r="F461" s="10">
        <v>35000000</v>
      </c>
      <c r="G461" s="67">
        <v>1</v>
      </c>
      <c r="H461" s="24">
        <f t="shared" ref="H461:H475" si="3">+F461*G461</f>
        <v>35000000</v>
      </c>
    </row>
    <row r="462" spans="1:8" x14ac:dyDescent="0.25">
      <c r="A462" s="71">
        <v>3.3</v>
      </c>
      <c r="B462" s="6" t="s">
        <v>870</v>
      </c>
      <c r="C462" s="8" t="s">
        <v>872</v>
      </c>
      <c r="D462" s="7">
        <v>10</v>
      </c>
      <c r="E462" s="100">
        <v>35000000</v>
      </c>
      <c r="F462" s="10">
        <v>35000000</v>
      </c>
      <c r="G462" s="67">
        <v>1</v>
      </c>
      <c r="H462" s="24">
        <f t="shared" si="3"/>
        <v>35000000</v>
      </c>
    </row>
    <row r="463" spans="1:8" ht="47.25" x14ac:dyDescent="0.25">
      <c r="A463" s="71">
        <v>3.4</v>
      </c>
      <c r="B463" s="6" t="s">
        <v>873</v>
      </c>
      <c r="C463" s="8" t="s">
        <v>874</v>
      </c>
      <c r="D463" s="7">
        <v>10</v>
      </c>
      <c r="E463" s="100">
        <v>38000000</v>
      </c>
      <c r="F463" s="10">
        <v>38500000</v>
      </c>
      <c r="G463" s="67">
        <v>1.1000000000000001</v>
      </c>
      <c r="H463" s="24">
        <f t="shared" si="3"/>
        <v>42350000</v>
      </c>
    </row>
    <row r="464" spans="1:8" ht="47.25" x14ac:dyDescent="0.25">
      <c r="A464" s="71">
        <v>3.3</v>
      </c>
      <c r="B464" s="6" t="s">
        <v>873</v>
      </c>
      <c r="C464" s="8" t="s">
        <v>875</v>
      </c>
      <c r="D464" s="7">
        <v>10</v>
      </c>
      <c r="E464" s="100">
        <v>38000000</v>
      </c>
      <c r="F464" s="10">
        <v>38500000</v>
      </c>
      <c r="G464" s="67">
        <v>1.1000000000000001</v>
      </c>
      <c r="H464" s="24">
        <f t="shared" si="3"/>
        <v>42350000</v>
      </c>
    </row>
    <row r="465" spans="1:8" x14ac:dyDescent="0.25">
      <c r="A465" s="71">
        <v>3.6</v>
      </c>
      <c r="B465" s="6" t="s">
        <v>870</v>
      </c>
      <c r="C465" s="8" t="s">
        <v>876</v>
      </c>
      <c r="D465" s="7">
        <v>10</v>
      </c>
      <c r="E465" s="100">
        <v>35000000</v>
      </c>
      <c r="F465" s="10">
        <v>35000000</v>
      </c>
      <c r="G465" s="67">
        <v>1</v>
      </c>
      <c r="H465" s="24">
        <f t="shared" si="3"/>
        <v>35000000</v>
      </c>
    </row>
    <row r="466" spans="1:8" x14ac:dyDescent="0.25">
      <c r="A466" s="71">
        <v>3.7</v>
      </c>
      <c r="B466" s="6" t="s">
        <v>870</v>
      </c>
      <c r="C466" s="8" t="s">
        <v>877</v>
      </c>
      <c r="D466" s="7">
        <v>10</v>
      </c>
      <c r="E466" s="100">
        <v>35000000</v>
      </c>
      <c r="F466" s="10">
        <v>35000000</v>
      </c>
      <c r="G466" s="67">
        <v>1</v>
      </c>
      <c r="H466" s="24">
        <f t="shared" si="3"/>
        <v>35000000</v>
      </c>
    </row>
    <row r="467" spans="1:8" ht="47.25" x14ac:dyDescent="0.25">
      <c r="A467" s="71">
        <v>3.8</v>
      </c>
      <c r="B467" s="6" t="s">
        <v>868</v>
      </c>
      <c r="C467" s="8" t="s">
        <v>878</v>
      </c>
      <c r="D467" s="7">
        <v>10</v>
      </c>
      <c r="E467" s="100">
        <v>38000000</v>
      </c>
      <c r="F467" s="10">
        <v>38500000</v>
      </c>
      <c r="G467" s="67">
        <v>1.1000000000000001</v>
      </c>
      <c r="H467" s="24">
        <f t="shared" si="3"/>
        <v>42350000</v>
      </c>
    </row>
    <row r="468" spans="1:8" ht="47.25" x14ac:dyDescent="0.25">
      <c r="A468" s="71">
        <v>3.9</v>
      </c>
      <c r="B468" s="6" t="s">
        <v>879</v>
      </c>
      <c r="C468" s="8" t="s">
        <v>880</v>
      </c>
      <c r="D468" s="7">
        <v>10</v>
      </c>
      <c r="E468" s="100">
        <v>25000000</v>
      </c>
      <c r="F468" s="10">
        <v>25300000.000000004</v>
      </c>
      <c r="G468" s="67">
        <v>1.1000000000000001</v>
      </c>
      <c r="H468" s="24">
        <f t="shared" si="3"/>
        <v>27830000.000000007</v>
      </c>
    </row>
    <row r="469" spans="1:8" x14ac:dyDescent="0.25">
      <c r="A469" s="72">
        <v>3.1</v>
      </c>
      <c r="B469" s="6" t="s">
        <v>189</v>
      </c>
      <c r="C469" s="8" t="s">
        <v>881</v>
      </c>
      <c r="D469" s="7">
        <v>10</v>
      </c>
      <c r="E469" s="100">
        <v>23000000</v>
      </c>
      <c r="F469" s="10">
        <v>23000000</v>
      </c>
      <c r="G469" s="67">
        <v>1</v>
      </c>
      <c r="H469" s="24">
        <f t="shared" si="3"/>
        <v>23000000</v>
      </c>
    </row>
    <row r="470" spans="1:8" x14ac:dyDescent="0.25">
      <c r="A470" s="71">
        <v>3.11</v>
      </c>
      <c r="B470" s="6" t="s">
        <v>189</v>
      </c>
      <c r="C470" s="8" t="s">
        <v>882</v>
      </c>
      <c r="D470" s="7">
        <v>10</v>
      </c>
      <c r="E470" s="100">
        <v>23000000</v>
      </c>
      <c r="F470" s="10">
        <v>23000000</v>
      </c>
      <c r="G470" s="67">
        <v>1</v>
      </c>
      <c r="H470" s="24">
        <f t="shared" si="3"/>
        <v>23000000</v>
      </c>
    </row>
    <row r="471" spans="1:8" x14ac:dyDescent="0.25">
      <c r="A471" s="72">
        <v>3.12</v>
      </c>
      <c r="B471" s="6" t="s">
        <v>189</v>
      </c>
      <c r="C471" s="8" t="s">
        <v>883</v>
      </c>
      <c r="D471" s="7">
        <v>10</v>
      </c>
      <c r="E471" s="100">
        <v>23000000</v>
      </c>
      <c r="F471" s="10">
        <v>23000000</v>
      </c>
      <c r="G471" s="67">
        <v>1</v>
      </c>
      <c r="H471" s="24">
        <f t="shared" si="3"/>
        <v>23000000</v>
      </c>
    </row>
    <row r="472" spans="1:8" x14ac:dyDescent="0.25">
      <c r="A472" s="71">
        <v>3.13</v>
      </c>
      <c r="B472" s="6" t="s">
        <v>189</v>
      </c>
      <c r="C472" s="8" t="s">
        <v>884</v>
      </c>
      <c r="D472" s="7">
        <v>10</v>
      </c>
      <c r="E472" s="100">
        <v>23000000</v>
      </c>
      <c r="F472" s="10">
        <v>23000000</v>
      </c>
      <c r="G472" s="67">
        <v>1</v>
      </c>
      <c r="H472" s="24">
        <f t="shared" si="3"/>
        <v>23000000</v>
      </c>
    </row>
    <row r="473" spans="1:8" ht="15.75" customHeight="1" x14ac:dyDescent="0.25">
      <c r="A473" s="65" t="s">
        <v>885</v>
      </c>
      <c r="B473" s="118" t="s">
        <v>886</v>
      </c>
      <c r="C473" s="118"/>
      <c r="D473" s="118"/>
      <c r="E473" s="118"/>
      <c r="F473" s="10"/>
      <c r="G473" s="67"/>
      <c r="H473" s="70"/>
    </row>
    <row r="474" spans="1:8" x14ac:dyDescent="0.25">
      <c r="A474" s="68" t="s">
        <v>72</v>
      </c>
      <c r="B474" s="6" t="s">
        <v>887</v>
      </c>
      <c r="C474" s="30" t="s">
        <v>888</v>
      </c>
      <c r="D474" s="30" t="s">
        <v>696</v>
      </c>
      <c r="E474" s="100">
        <v>3000000</v>
      </c>
      <c r="F474" s="10">
        <v>2970000.0000000005</v>
      </c>
      <c r="G474" s="67">
        <v>1.1000000000000001</v>
      </c>
      <c r="H474" s="24">
        <f t="shared" si="3"/>
        <v>3267000.0000000009</v>
      </c>
    </row>
    <row r="475" spans="1:8" x14ac:dyDescent="0.25">
      <c r="A475" s="68" t="s">
        <v>75</v>
      </c>
      <c r="B475" s="6" t="s">
        <v>887</v>
      </c>
      <c r="C475" s="30" t="s">
        <v>889</v>
      </c>
      <c r="D475" s="30" t="s">
        <v>890</v>
      </c>
      <c r="E475" s="100">
        <v>2700000</v>
      </c>
      <c r="F475" s="10">
        <v>2700000</v>
      </c>
      <c r="G475" s="67">
        <v>1</v>
      </c>
      <c r="H475" s="24">
        <f t="shared" si="3"/>
        <v>2700000</v>
      </c>
    </row>
    <row r="476" spans="1:8" ht="15.75" customHeight="1" x14ac:dyDescent="0.25">
      <c r="A476" s="65" t="s">
        <v>891</v>
      </c>
      <c r="B476" s="118" t="s">
        <v>892</v>
      </c>
      <c r="C476" s="118"/>
      <c r="D476" s="118"/>
      <c r="E476" s="118"/>
      <c r="F476" s="10"/>
      <c r="G476" s="67"/>
      <c r="H476" s="70"/>
    </row>
    <row r="477" spans="1:8" x14ac:dyDescent="0.25">
      <c r="A477" s="68" t="s">
        <v>82</v>
      </c>
      <c r="B477" s="6" t="s">
        <v>708</v>
      </c>
      <c r="C477" s="30" t="s">
        <v>893</v>
      </c>
      <c r="D477" s="30" t="s">
        <v>696</v>
      </c>
      <c r="E477" s="100">
        <v>14500000</v>
      </c>
      <c r="F477" s="10">
        <v>14850000.000000002</v>
      </c>
      <c r="G477" s="67">
        <v>1.1000000000000001</v>
      </c>
      <c r="H477" s="24">
        <f t="shared" ref="H477:H478" si="4">+F477*G477</f>
        <v>16335000.000000004</v>
      </c>
    </row>
    <row r="478" spans="1:8" x14ac:dyDescent="0.25">
      <c r="A478" s="68" t="s">
        <v>85</v>
      </c>
      <c r="B478" s="6" t="s">
        <v>708</v>
      </c>
      <c r="C478" s="30" t="s">
        <v>888</v>
      </c>
      <c r="D478" s="30" t="s">
        <v>894</v>
      </c>
      <c r="E478" s="100">
        <v>13500000</v>
      </c>
      <c r="F478" s="10">
        <v>13500000</v>
      </c>
      <c r="G478" s="67">
        <v>1</v>
      </c>
      <c r="H478" s="24">
        <f t="shared" si="4"/>
        <v>13500000</v>
      </c>
    </row>
    <row r="479" spans="1:8" x14ac:dyDescent="0.25">
      <c r="A479" s="65" t="s">
        <v>151</v>
      </c>
      <c r="B479" s="4" t="s">
        <v>895</v>
      </c>
      <c r="C479" s="66"/>
      <c r="D479" s="66"/>
      <c r="E479" s="102"/>
      <c r="F479" s="10"/>
      <c r="G479" s="67"/>
      <c r="H479" s="70"/>
    </row>
    <row r="480" spans="1:8" ht="15.75" customHeight="1" x14ac:dyDescent="0.25">
      <c r="A480" s="65" t="s">
        <v>692</v>
      </c>
      <c r="B480" s="118" t="s">
        <v>896</v>
      </c>
      <c r="C480" s="118"/>
      <c r="D480" s="118"/>
      <c r="E480" s="118"/>
      <c r="F480" s="10"/>
      <c r="G480" s="67"/>
      <c r="H480" s="70"/>
    </row>
    <row r="481" spans="1:8" x14ac:dyDescent="0.25">
      <c r="A481" s="68" t="s">
        <v>14</v>
      </c>
      <c r="B481" s="6" t="s">
        <v>189</v>
      </c>
      <c r="C481" s="30" t="s">
        <v>897</v>
      </c>
      <c r="D481" s="30" t="s">
        <v>898</v>
      </c>
      <c r="E481" s="79">
        <v>3000000</v>
      </c>
      <c r="F481" s="10">
        <v>3000000</v>
      </c>
      <c r="G481" s="67">
        <v>1</v>
      </c>
      <c r="H481" s="24">
        <f t="shared" ref="H481:H493" si="5">+F481*G481</f>
        <v>3000000</v>
      </c>
    </row>
    <row r="482" spans="1:8" x14ac:dyDescent="0.25">
      <c r="A482" s="68" t="s">
        <v>36</v>
      </c>
      <c r="B482" s="6" t="s">
        <v>189</v>
      </c>
      <c r="C482" s="30" t="s">
        <v>899</v>
      </c>
      <c r="D482" s="30" t="s">
        <v>696</v>
      </c>
      <c r="E482" s="79">
        <v>3500000</v>
      </c>
      <c r="F482" s="10">
        <v>3449999.9999999995</v>
      </c>
      <c r="G482" s="67">
        <v>1.1499999999999999</v>
      </c>
      <c r="H482" s="24">
        <f t="shared" si="5"/>
        <v>3967499.9999999991</v>
      </c>
    </row>
    <row r="483" spans="1:8" x14ac:dyDescent="0.25">
      <c r="A483" s="68" t="s">
        <v>605</v>
      </c>
      <c r="B483" s="6" t="s">
        <v>900</v>
      </c>
      <c r="C483" s="30" t="s">
        <v>901</v>
      </c>
      <c r="D483" s="30" t="s">
        <v>696</v>
      </c>
      <c r="E483" s="79">
        <v>3000000</v>
      </c>
      <c r="F483" s="10">
        <v>3000000</v>
      </c>
      <c r="G483" s="67">
        <v>1</v>
      </c>
      <c r="H483" s="24">
        <f t="shared" si="5"/>
        <v>3000000</v>
      </c>
    </row>
    <row r="484" spans="1:8" ht="15.75" customHeight="1" x14ac:dyDescent="0.25">
      <c r="A484" s="65" t="s">
        <v>902</v>
      </c>
      <c r="B484" s="118" t="s">
        <v>903</v>
      </c>
      <c r="C484" s="118"/>
      <c r="D484" s="118"/>
      <c r="E484" s="118"/>
      <c r="F484" s="10"/>
      <c r="G484" s="67"/>
      <c r="H484" s="70"/>
    </row>
    <row r="485" spans="1:8" x14ac:dyDescent="0.25">
      <c r="A485" s="68" t="s">
        <v>41</v>
      </c>
      <c r="B485" s="6" t="s">
        <v>904</v>
      </c>
      <c r="C485" s="30" t="s">
        <v>905</v>
      </c>
      <c r="D485" s="30" t="s">
        <v>696</v>
      </c>
      <c r="E485" s="79">
        <v>5500000</v>
      </c>
      <c r="F485" s="10">
        <v>5500000</v>
      </c>
      <c r="G485" s="67">
        <v>1</v>
      </c>
      <c r="H485" s="24">
        <f t="shared" si="5"/>
        <v>5500000</v>
      </c>
    </row>
    <row r="486" spans="1:8" x14ac:dyDescent="0.25">
      <c r="A486" s="68" t="s">
        <v>44</v>
      </c>
      <c r="B486" s="6" t="s">
        <v>189</v>
      </c>
      <c r="C486" s="30" t="s">
        <v>897</v>
      </c>
      <c r="D486" s="30" t="s">
        <v>906</v>
      </c>
      <c r="E486" s="79">
        <v>3000000</v>
      </c>
      <c r="F486" s="10">
        <v>3000000</v>
      </c>
      <c r="G486" s="67">
        <v>1</v>
      </c>
      <c r="H486" s="24">
        <f t="shared" si="5"/>
        <v>3000000</v>
      </c>
    </row>
    <row r="487" spans="1:8" x14ac:dyDescent="0.25">
      <c r="A487" s="68" t="s">
        <v>48</v>
      </c>
      <c r="B487" s="6" t="s">
        <v>189</v>
      </c>
      <c r="C487" s="30" t="s">
        <v>907</v>
      </c>
      <c r="D487" s="30" t="s">
        <v>696</v>
      </c>
      <c r="E487" s="79">
        <v>3500000</v>
      </c>
      <c r="F487" s="10">
        <v>3449999.9999999995</v>
      </c>
      <c r="G487" s="67">
        <v>1</v>
      </c>
      <c r="H487" s="24">
        <f t="shared" si="5"/>
        <v>3449999.9999999995</v>
      </c>
    </row>
    <row r="488" spans="1:8" ht="15.75" customHeight="1" x14ac:dyDescent="0.25">
      <c r="A488" s="65" t="s">
        <v>908</v>
      </c>
      <c r="B488" s="118" t="s">
        <v>909</v>
      </c>
      <c r="C488" s="118"/>
      <c r="D488" s="118"/>
      <c r="E488" s="118"/>
      <c r="F488" s="10"/>
      <c r="G488" s="67"/>
      <c r="H488" s="70"/>
    </row>
    <row r="489" spans="1:8" x14ac:dyDescent="0.25">
      <c r="A489" s="68" t="s">
        <v>56</v>
      </c>
      <c r="B489" s="6" t="s">
        <v>900</v>
      </c>
      <c r="C489" s="30" t="s">
        <v>910</v>
      </c>
      <c r="D489" s="30" t="s">
        <v>911</v>
      </c>
      <c r="E489" s="79">
        <v>2500000</v>
      </c>
      <c r="F489" s="10">
        <v>2550000</v>
      </c>
      <c r="G489" s="67">
        <v>0.85</v>
      </c>
      <c r="H489" s="24">
        <f t="shared" si="5"/>
        <v>2167500</v>
      </c>
    </row>
    <row r="490" spans="1:8" x14ac:dyDescent="0.25">
      <c r="A490" s="68" t="s">
        <v>60</v>
      </c>
      <c r="B490" s="6" t="s">
        <v>900</v>
      </c>
      <c r="C490" s="30" t="s">
        <v>912</v>
      </c>
      <c r="D490" s="30" t="s">
        <v>913</v>
      </c>
      <c r="E490" s="79">
        <v>2500000</v>
      </c>
      <c r="F490" s="10">
        <v>2550000</v>
      </c>
      <c r="G490" s="67">
        <v>1</v>
      </c>
      <c r="H490" s="24">
        <f t="shared" si="5"/>
        <v>2550000</v>
      </c>
    </row>
    <row r="491" spans="1:8" x14ac:dyDescent="0.25">
      <c r="A491" s="68" t="s">
        <v>64</v>
      </c>
      <c r="B491" s="6" t="s">
        <v>900</v>
      </c>
      <c r="C491" s="30" t="s">
        <v>914</v>
      </c>
      <c r="D491" s="30" t="s">
        <v>696</v>
      </c>
      <c r="E491" s="79">
        <v>3000000</v>
      </c>
      <c r="F491" s="10">
        <v>3000000</v>
      </c>
      <c r="G491" s="67">
        <v>1</v>
      </c>
      <c r="H491" s="24">
        <f t="shared" si="5"/>
        <v>3000000</v>
      </c>
    </row>
    <row r="492" spans="1:8" x14ac:dyDescent="0.25">
      <c r="A492" s="68" t="s">
        <v>68</v>
      </c>
      <c r="B492" s="6" t="s">
        <v>915</v>
      </c>
      <c r="C492" s="30" t="s">
        <v>916</v>
      </c>
      <c r="D492" s="30" t="s">
        <v>917</v>
      </c>
      <c r="E492" s="79">
        <v>2500000</v>
      </c>
      <c r="F492" s="10">
        <v>2550000</v>
      </c>
      <c r="G492" s="67">
        <v>1</v>
      </c>
      <c r="H492" s="24">
        <f t="shared" si="5"/>
        <v>2550000</v>
      </c>
    </row>
    <row r="493" spans="1:8" x14ac:dyDescent="0.25">
      <c r="A493" s="68" t="s">
        <v>682</v>
      </c>
      <c r="B493" s="6" t="s">
        <v>915</v>
      </c>
      <c r="C493" s="30" t="s">
        <v>918</v>
      </c>
      <c r="D493" s="30" t="s">
        <v>696</v>
      </c>
      <c r="E493" s="79">
        <v>3000000</v>
      </c>
      <c r="F493" s="10">
        <v>3000000</v>
      </c>
      <c r="G493" s="67">
        <v>1</v>
      </c>
      <c r="H493" s="24">
        <f t="shared" si="5"/>
        <v>3000000</v>
      </c>
    </row>
    <row r="494" spans="1:8" ht="15.75" customHeight="1" x14ac:dyDescent="0.25">
      <c r="A494" s="65" t="s">
        <v>885</v>
      </c>
      <c r="B494" s="118" t="s">
        <v>919</v>
      </c>
      <c r="C494" s="118"/>
      <c r="D494" s="118"/>
      <c r="E494" s="118"/>
      <c r="F494" s="10"/>
      <c r="G494" s="67"/>
      <c r="H494" s="70"/>
    </row>
    <row r="495" spans="1:8" x14ac:dyDescent="0.25">
      <c r="A495" s="68" t="s">
        <v>72</v>
      </c>
      <c r="B495" s="6" t="s">
        <v>900</v>
      </c>
      <c r="C495" s="30" t="s">
        <v>910</v>
      </c>
      <c r="D495" s="30" t="s">
        <v>911</v>
      </c>
      <c r="E495" s="79">
        <v>2500000</v>
      </c>
      <c r="F495" s="10">
        <v>2550000</v>
      </c>
      <c r="G495" s="67">
        <v>1</v>
      </c>
      <c r="H495" s="24">
        <f t="shared" ref="H495:H499" si="6">+F495*G495</f>
        <v>2550000</v>
      </c>
    </row>
    <row r="496" spans="1:8" x14ac:dyDescent="0.25">
      <c r="A496" s="68" t="s">
        <v>75</v>
      </c>
      <c r="B496" s="6" t="s">
        <v>900</v>
      </c>
      <c r="C496" s="30" t="s">
        <v>912</v>
      </c>
      <c r="D496" s="30" t="s">
        <v>913</v>
      </c>
      <c r="E496" s="79">
        <v>2500000</v>
      </c>
      <c r="F496" s="10">
        <v>2550000</v>
      </c>
      <c r="G496" s="67">
        <v>1</v>
      </c>
      <c r="H496" s="24">
        <f t="shared" si="6"/>
        <v>2550000</v>
      </c>
    </row>
    <row r="497" spans="1:8" x14ac:dyDescent="0.25">
      <c r="A497" s="68" t="s">
        <v>78</v>
      </c>
      <c r="B497" s="6" t="s">
        <v>900</v>
      </c>
      <c r="C497" s="30" t="s">
        <v>914</v>
      </c>
      <c r="D497" s="30" t="s">
        <v>696</v>
      </c>
      <c r="E497" s="79">
        <v>3000000</v>
      </c>
      <c r="F497" s="10">
        <v>3000000</v>
      </c>
      <c r="G497" s="67">
        <v>1</v>
      </c>
      <c r="H497" s="24">
        <f t="shared" si="6"/>
        <v>3000000</v>
      </c>
    </row>
    <row r="498" spans="1:8" x14ac:dyDescent="0.25">
      <c r="A498" s="68" t="s">
        <v>920</v>
      </c>
      <c r="B498" s="6" t="s">
        <v>915</v>
      </c>
      <c r="C498" s="30" t="s">
        <v>916</v>
      </c>
      <c r="D498" s="30" t="s">
        <v>917</v>
      </c>
      <c r="E498" s="79">
        <v>2500000</v>
      </c>
      <c r="F498" s="10">
        <v>2550000</v>
      </c>
      <c r="G498" s="67">
        <v>1</v>
      </c>
      <c r="H498" s="24">
        <f t="shared" si="6"/>
        <v>2550000</v>
      </c>
    </row>
    <row r="499" spans="1:8" x14ac:dyDescent="0.25">
      <c r="A499" s="68" t="s">
        <v>921</v>
      </c>
      <c r="B499" s="6" t="s">
        <v>915</v>
      </c>
      <c r="C499" s="30" t="s">
        <v>918</v>
      </c>
      <c r="D499" s="30" t="s">
        <v>696</v>
      </c>
      <c r="E499" s="79">
        <v>3000000</v>
      </c>
      <c r="F499" s="10">
        <v>3000000</v>
      </c>
      <c r="G499" s="67">
        <v>1</v>
      </c>
      <c r="H499" s="24">
        <f t="shared" si="6"/>
        <v>3000000</v>
      </c>
    </row>
    <row r="500" spans="1:8" ht="15.75" customHeight="1" x14ac:dyDescent="0.25">
      <c r="A500" s="65" t="s">
        <v>891</v>
      </c>
      <c r="B500" s="118" t="s">
        <v>922</v>
      </c>
      <c r="C500" s="118"/>
      <c r="D500" s="118"/>
      <c r="E500" s="118"/>
      <c r="F500" s="10"/>
      <c r="G500" s="67"/>
      <c r="H500" s="70"/>
    </row>
    <row r="501" spans="1:8" x14ac:dyDescent="0.25">
      <c r="A501" s="68" t="s">
        <v>82</v>
      </c>
      <c r="B501" s="6" t="s">
        <v>923</v>
      </c>
      <c r="C501" s="30" t="s">
        <v>924</v>
      </c>
      <c r="D501" s="30" t="s">
        <v>696</v>
      </c>
      <c r="E501" s="79">
        <v>3000000</v>
      </c>
      <c r="F501" s="10">
        <v>3000000</v>
      </c>
      <c r="G501" s="67">
        <v>1</v>
      </c>
      <c r="H501" s="24">
        <f t="shared" ref="H501:H531" si="7">+F501*G501</f>
        <v>3000000</v>
      </c>
    </row>
    <row r="502" spans="1:8" x14ac:dyDescent="0.25">
      <c r="A502" s="68" t="s">
        <v>85</v>
      </c>
      <c r="B502" s="6" t="s">
        <v>900</v>
      </c>
      <c r="C502" s="30" t="s">
        <v>925</v>
      </c>
      <c r="D502" s="30" t="s">
        <v>926</v>
      </c>
      <c r="E502" s="79">
        <v>2500000</v>
      </c>
      <c r="F502" s="10">
        <v>2550000</v>
      </c>
      <c r="G502" s="67">
        <v>1</v>
      </c>
      <c r="H502" s="24">
        <f t="shared" si="7"/>
        <v>2550000</v>
      </c>
    </row>
    <row r="503" spans="1:8" x14ac:dyDescent="0.25">
      <c r="A503" s="68" t="s">
        <v>89</v>
      </c>
      <c r="B503" s="6" t="s">
        <v>900</v>
      </c>
      <c r="C503" s="30" t="s">
        <v>927</v>
      </c>
      <c r="D503" s="30" t="s">
        <v>928</v>
      </c>
      <c r="E503" s="79">
        <v>2500000</v>
      </c>
      <c r="F503" s="10">
        <v>2550000</v>
      </c>
      <c r="G503" s="67">
        <v>1</v>
      </c>
      <c r="H503" s="24">
        <f t="shared" si="7"/>
        <v>2550000</v>
      </c>
    </row>
    <row r="504" spans="1:8" x14ac:dyDescent="0.25">
      <c r="A504" s="68" t="s">
        <v>929</v>
      </c>
      <c r="B504" s="6" t="s">
        <v>915</v>
      </c>
      <c r="C504" s="30" t="s">
        <v>916</v>
      </c>
      <c r="D504" s="30" t="s">
        <v>917</v>
      </c>
      <c r="E504" s="79">
        <v>2500000</v>
      </c>
      <c r="F504" s="10">
        <v>2550000</v>
      </c>
      <c r="G504" s="67">
        <v>1</v>
      </c>
      <c r="H504" s="24">
        <f t="shared" si="7"/>
        <v>2550000</v>
      </c>
    </row>
    <row r="505" spans="1:8" ht="15.75" customHeight="1" x14ac:dyDescent="0.25">
      <c r="A505" s="65" t="s">
        <v>930</v>
      </c>
      <c r="B505" s="118" t="s">
        <v>931</v>
      </c>
      <c r="C505" s="118"/>
      <c r="D505" s="118"/>
      <c r="E505" s="118"/>
      <c r="F505" s="10"/>
      <c r="G505" s="67"/>
      <c r="H505" s="70"/>
    </row>
    <row r="506" spans="1:8" x14ac:dyDescent="0.25">
      <c r="A506" s="68" t="s">
        <v>94</v>
      </c>
      <c r="B506" s="6" t="s">
        <v>708</v>
      </c>
      <c r="C506" s="30" t="s">
        <v>932</v>
      </c>
      <c r="D506" s="30" t="s">
        <v>933</v>
      </c>
      <c r="E506" s="79">
        <v>12000000</v>
      </c>
      <c r="F506" s="10">
        <v>12000000</v>
      </c>
      <c r="G506" s="67">
        <v>1</v>
      </c>
      <c r="H506" s="24">
        <f t="shared" si="7"/>
        <v>12000000</v>
      </c>
    </row>
    <row r="507" spans="1:8" x14ac:dyDescent="0.25">
      <c r="A507" s="68" t="s">
        <v>97</v>
      </c>
      <c r="B507" s="6" t="s">
        <v>708</v>
      </c>
      <c r="C507" s="30" t="s">
        <v>934</v>
      </c>
      <c r="D507" s="30" t="s">
        <v>696</v>
      </c>
      <c r="E507" s="79">
        <v>14000000</v>
      </c>
      <c r="F507" s="10">
        <v>14400000</v>
      </c>
      <c r="G507" s="67">
        <v>1.2</v>
      </c>
      <c r="H507" s="24">
        <f t="shared" si="7"/>
        <v>17280000</v>
      </c>
    </row>
    <row r="508" spans="1:8" x14ac:dyDescent="0.25">
      <c r="A508" s="68" t="s">
        <v>935</v>
      </c>
      <c r="B508" s="6" t="s">
        <v>708</v>
      </c>
      <c r="C508" s="30" t="s">
        <v>936</v>
      </c>
      <c r="D508" s="30" t="s">
        <v>696</v>
      </c>
      <c r="E508" s="79">
        <v>13500000</v>
      </c>
      <c r="F508" s="10">
        <v>13799999.999999998</v>
      </c>
      <c r="G508" s="67">
        <v>1.1499999999999999</v>
      </c>
      <c r="H508" s="24">
        <f t="shared" si="7"/>
        <v>15869999.999999996</v>
      </c>
    </row>
    <row r="509" spans="1:8" x14ac:dyDescent="0.25">
      <c r="A509" s="68" t="s">
        <v>937</v>
      </c>
      <c r="B509" s="6" t="s">
        <v>189</v>
      </c>
      <c r="C509" s="30" t="s">
        <v>938</v>
      </c>
      <c r="D509" s="30" t="s">
        <v>939</v>
      </c>
      <c r="E509" s="79">
        <v>9000000</v>
      </c>
      <c r="F509" s="10">
        <v>9000000</v>
      </c>
      <c r="G509" s="67">
        <v>0.75</v>
      </c>
      <c r="H509" s="24">
        <f t="shared" si="7"/>
        <v>6750000</v>
      </c>
    </row>
    <row r="510" spans="1:8" x14ac:dyDescent="0.25">
      <c r="A510" s="68" t="s">
        <v>940</v>
      </c>
      <c r="B510" s="6" t="s">
        <v>189</v>
      </c>
      <c r="C510" s="30" t="s">
        <v>941</v>
      </c>
      <c r="D510" s="30" t="s">
        <v>696</v>
      </c>
      <c r="E510" s="79">
        <v>10000000</v>
      </c>
      <c r="F510" s="10">
        <v>9900000</v>
      </c>
      <c r="G510" s="67">
        <v>1.1000000000000001</v>
      </c>
      <c r="H510" s="24">
        <f t="shared" si="7"/>
        <v>10890000</v>
      </c>
    </row>
    <row r="511" spans="1:8" x14ac:dyDescent="0.25">
      <c r="A511" s="68" t="s">
        <v>942</v>
      </c>
      <c r="B511" s="6" t="s">
        <v>189</v>
      </c>
      <c r="C511" s="30" t="s">
        <v>943</v>
      </c>
      <c r="D511" s="30" t="s">
        <v>944</v>
      </c>
      <c r="E511" s="79">
        <v>9000000</v>
      </c>
      <c r="F511" s="10">
        <v>9000000</v>
      </c>
      <c r="G511" s="67">
        <v>1</v>
      </c>
      <c r="H511" s="24">
        <f t="shared" si="7"/>
        <v>9000000</v>
      </c>
    </row>
    <row r="512" spans="1:8" x14ac:dyDescent="0.25">
      <c r="A512" s="68" t="s">
        <v>945</v>
      </c>
      <c r="B512" s="6" t="s">
        <v>189</v>
      </c>
      <c r="C512" s="30" t="s">
        <v>946</v>
      </c>
      <c r="D512" s="30" t="s">
        <v>696</v>
      </c>
      <c r="E512" s="79">
        <v>11000000</v>
      </c>
      <c r="F512" s="10">
        <v>10800000</v>
      </c>
      <c r="G512" s="67">
        <v>1.2</v>
      </c>
      <c r="H512" s="24">
        <f t="shared" si="7"/>
        <v>12960000</v>
      </c>
    </row>
    <row r="513" spans="1:8" x14ac:dyDescent="0.25">
      <c r="A513" s="68" t="s">
        <v>947</v>
      </c>
      <c r="B513" s="6" t="s">
        <v>189</v>
      </c>
      <c r="C513" s="30" t="s">
        <v>948</v>
      </c>
      <c r="D513" s="30" t="s">
        <v>696</v>
      </c>
      <c r="E513" s="79">
        <v>10500000</v>
      </c>
      <c r="F513" s="10">
        <v>10350000</v>
      </c>
      <c r="G513" s="67">
        <v>1.1499999999999999</v>
      </c>
      <c r="H513" s="24">
        <f t="shared" si="7"/>
        <v>11902500</v>
      </c>
    </row>
    <row r="514" spans="1:8" x14ac:dyDescent="0.25">
      <c r="A514" s="68" t="s">
        <v>949</v>
      </c>
      <c r="B514" s="6" t="s">
        <v>189</v>
      </c>
      <c r="C514" s="30" t="s">
        <v>950</v>
      </c>
      <c r="D514" s="30" t="s">
        <v>951</v>
      </c>
      <c r="E514" s="79">
        <v>9000000</v>
      </c>
      <c r="F514" s="10">
        <v>9000000</v>
      </c>
      <c r="G514" s="67">
        <v>1</v>
      </c>
      <c r="H514" s="24">
        <f t="shared" si="7"/>
        <v>9000000</v>
      </c>
    </row>
    <row r="515" spans="1:8" ht="15.75" customHeight="1" x14ac:dyDescent="0.25">
      <c r="A515" s="65" t="s">
        <v>952</v>
      </c>
      <c r="B515" s="118" t="s">
        <v>953</v>
      </c>
      <c r="C515" s="118"/>
      <c r="D515" s="118"/>
      <c r="E515" s="118"/>
      <c r="F515" s="10"/>
      <c r="G515" s="67"/>
      <c r="H515" s="70"/>
    </row>
    <row r="516" spans="1:8" x14ac:dyDescent="0.25">
      <c r="A516" s="68" t="s">
        <v>954</v>
      </c>
      <c r="B516" s="6" t="s">
        <v>955</v>
      </c>
      <c r="C516" s="30" t="s">
        <v>888</v>
      </c>
      <c r="D516" s="30" t="s">
        <v>696</v>
      </c>
      <c r="E516" s="100">
        <v>4000000</v>
      </c>
      <c r="F516" s="10">
        <v>4070000.0000000005</v>
      </c>
      <c r="G516" s="67">
        <v>1.1000000000000001</v>
      </c>
      <c r="H516" s="24">
        <f t="shared" si="7"/>
        <v>4477000.0000000009</v>
      </c>
    </row>
    <row r="517" spans="1:8" x14ac:dyDescent="0.25">
      <c r="A517" s="68" t="s">
        <v>956</v>
      </c>
      <c r="B517" s="6" t="s">
        <v>955</v>
      </c>
      <c r="C517" s="30" t="s">
        <v>889</v>
      </c>
      <c r="D517" s="30" t="s">
        <v>957</v>
      </c>
      <c r="E517" s="100">
        <v>3700000</v>
      </c>
      <c r="F517" s="10">
        <v>3700000</v>
      </c>
      <c r="G517" s="67">
        <v>1</v>
      </c>
      <c r="H517" s="24">
        <f t="shared" si="7"/>
        <v>3700000</v>
      </c>
    </row>
    <row r="518" spans="1:8" ht="15.75" customHeight="1" x14ac:dyDescent="0.25">
      <c r="A518" s="65" t="s">
        <v>958</v>
      </c>
      <c r="B518" s="118" t="s">
        <v>959</v>
      </c>
      <c r="C518" s="118"/>
      <c r="D518" s="118"/>
      <c r="E518" s="99"/>
      <c r="F518" s="10"/>
      <c r="G518" s="67"/>
      <c r="H518" s="70"/>
    </row>
    <row r="519" spans="1:8" x14ac:dyDescent="0.25">
      <c r="A519" s="68" t="s">
        <v>960</v>
      </c>
      <c r="B519" s="6" t="s">
        <v>708</v>
      </c>
      <c r="C519" s="30" t="s">
        <v>961</v>
      </c>
      <c r="D519" s="30" t="s">
        <v>696</v>
      </c>
      <c r="E519" s="79">
        <v>16500000</v>
      </c>
      <c r="F519" s="10">
        <v>16500000.000000002</v>
      </c>
      <c r="G519" s="67">
        <v>1.1000000000000001</v>
      </c>
      <c r="H519" s="24">
        <f t="shared" si="7"/>
        <v>18150000.000000004</v>
      </c>
    </row>
    <row r="520" spans="1:8" x14ac:dyDescent="0.25">
      <c r="A520" s="68" t="s">
        <v>962</v>
      </c>
      <c r="B520" s="6" t="s">
        <v>708</v>
      </c>
      <c r="C520" s="30" t="s">
        <v>889</v>
      </c>
      <c r="D520" s="30" t="s">
        <v>963</v>
      </c>
      <c r="E520" s="79">
        <v>15000000</v>
      </c>
      <c r="F520" s="10">
        <v>15000000</v>
      </c>
      <c r="G520" s="67">
        <v>1</v>
      </c>
      <c r="H520" s="24">
        <f t="shared" si="7"/>
        <v>15000000</v>
      </c>
    </row>
    <row r="521" spans="1:8" x14ac:dyDescent="0.25">
      <c r="A521" s="68" t="s">
        <v>964</v>
      </c>
      <c r="B521" s="6" t="s">
        <v>965</v>
      </c>
      <c r="C521" s="30" t="s">
        <v>966</v>
      </c>
      <c r="D521" s="30" t="s">
        <v>696</v>
      </c>
      <c r="E521" s="79">
        <v>13200000</v>
      </c>
      <c r="F521" s="10">
        <v>13200000.000000002</v>
      </c>
      <c r="G521" s="67">
        <v>1.1000000000000001</v>
      </c>
      <c r="H521" s="24">
        <f t="shared" si="7"/>
        <v>14520000.000000004</v>
      </c>
    </row>
    <row r="522" spans="1:8" x14ac:dyDescent="0.25">
      <c r="A522" s="68" t="s">
        <v>967</v>
      </c>
      <c r="B522" s="6" t="s">
        <v>965</v>
      </c>
      <c r="C522" s="30" t="s">
        <v>968</v>
      </c>
      <c r="D522" s="30" t="s">
        <v>361</v>
      </c>
      <c r="E522" s="79">
        <v>12000000</v>
      </c>
      <c r="F522" s="10">
        <v>12000000</v>
      </c>
      <c r="G522" s="67">
        <v>0.8</v>
      </c>
      <c r="H522" s="24">
        <f t="shared" si="7"/>
        <v>9600000</v>
      </c>
    </row>
    <row r="523" spans="1:8" x14ac:dyDescent="0.25">
      <c r="A523" s="68" t="s">
        <v>969</v>
      </c>
      <c r="B523" s="6" t="s">
        <v>965</v>
      </c>
      <c r="C523" s="30" t="s">
        <v>807</v>
      </c>
      <c r="D523" s="30" t="s">
        <v>696</v>
      </c>
      <c r="E523" s="79">
        <v>13200000</v>
      </c>
      <c r="F523" s="10">
        <v>13200000.000000002</v>
      </c>
      <c r="G523" s="67">
        <v>1.1000000000000001</v>
      </c>
      <c r="H523" s="24">
        <f t="shared" si="7"/>
        <v>14520000.000000004</v>
      </c>
    </row>
    <row r="524" spans="1:8" x14ac:dyDescent="0.25">
      <c r="A524" s="68" t="s">
        <v>970</v>
      </c>
      <c r="B524" s="6" t="s">
        <v>965</v>
      </c>
      <c r="C524" s="30" t="s">
        <v>971</v>
      </c>
      <c r="D524" s="30" t="s">
        <v>362</v>
      </c>
      <c r="E524" s="79">
        <v>12000000</v>
      </c>
      <c r="F524" s="10">
        <v>12000000</v>
      </c>
      <c r="G524" s="67">
        <v>0.8</v>
      </c>
      <c r="H524" s="24">
        <f t="shared" si="7"/>
        <v>9600000</v>
      </c>
    </row>
    <row r="525" spans="1:8" x14ac:dyDescent="0.25">
      <c r="A525" s="68" t="s">
        <v>972</v>
      </c>
      <c r="B525" s="6" t="s">
        <v>973</v>
      </c>
      <c r="C525" s="30" t="s">
        <v>974</v>
      </c>
      <c r="D525" s="30" t="s">
        <v>696</v>
      </c>
      <c r="E525" s="79">
        <v>11000000</v>
      </c>
      <c r="F525" s="10">
        <v>11000000</v>
      </c>
      <c r="G525" s="67">
        <v>1.1000000000000001</v>
      </c>
      <c r="H525" s="24">
        <f t="shared" si="7"/>
        <v>12100000.000000002</v>
      </c>
    </row>
    <row r="526" spans="1:8" x14ac:dyDescent="0.25">
      <c r="A526" s="68" t="s">
        <v>975</v>
      </c>
      <c r="B526" s="6" t="s">
        <v>973</v>
      </c>
      <c r="C526" s="30" t="s">
        <v>957</v>
      </c>
      <c r="D526" s="30" t="s">
        <v>976</v>
      </c>
      <c r="E526" s="79">
        <v>10000000</v>
      </c>
      <c r="F526" s="10">
        <v>10000000</v>
      </c>
      <c r="G526" s="67">
        <v>1</v>
      </c>
      <c r="H526" s="24">
        <f t="shared" si="7"/>
        <v>10000000</v>
      </c>
    </row>
    <row r="527" spans="1:8" x14ac:dyDescent="0.25">
      <c r="A527" s="68" t="s">
        <v>977</v>
      </c>
      <c r="B527" s="6" t="s">
        <v>382</v>
      </c>
      <c r="C527" s="30" t="s">
        <v>978</v>
      </c>
      <c r="D527" s="30" t="s">
        <v>979</v>
      </c>
      <c r="E527" s="79">
        <v>8000000</v>
      </c>
      <c r="F527" s="10">
        <v>8000000</v>
      </c>
      <c r="G527" s="67">
        <v>0.8</v>
      </c>
      <c r="H527" s="24">
        <f t="shared" si="7"/>
        <v>6400000</v>
      </c>
    </row>
    <row r="528" spans="1:8" x14ac:dyDescent="0.25">
      <c r="A528" s="68" t="s">
        <v>980</v>
      </c>
      <c r="B528" s="6" t="s">
        <v>382</v>
      </c>
      <c r="C528" s="30" t="s">
        <v>981</v>
      </c>
      <c r="D528" s="30" t="s">
        <v>982</v>
      </c>
      <c r="E528" s="79">
        <v>9000000</v>
      </c>
      <c r="F528" s="10">
        <v>8800000</v>
      </c>
      <c r="G528" s="67">
        <v>1.1000000000000001</v>
      </c>
      <c r="H528" s="24">
        <f t="shared" si="7"/>
        <v>9680000</v>
      </c>
    </row>
    <row r="529" spans="1:8" x14ac:dyDescent="0.25">
      <c r="A529" s="68" t="s">
        <v>983</v>
      </c>
      <c r="B529" s="6" t="s">
        <v>382</v>
      </c>
      <c r="C529" s="30" t="s">
        <v>839</v>
      </c>
      <c r="D529" s="30" t="s">
        <v>984</v>
      </c>
      <c r="E529" s="79">
        <v>8000000</v>
      </c>
      <c r="F529" s="10">
        <v>8000000</v>
      </c>
      <c r="G529" s="67">
        <v>0.8</v>
      </c>
      <c r="H529" s="24">
        <f t="shared" si="7"/>
        <v>6400000</v>
      </c>
    </row>
    <row r="530" spans="1:8" x14ac:dyDescent="0.25">
      <c r="A530" s="68" t="s">
        <v>985</v>
      </c>
      <c r="B530" s="6" t="s">
        <v>279</v>
      </c>
      <c r="C530" s="30" t="s">
        <v>986</v>
      </c>
      <c r="D530" s="30" t="s">
        <v>987</v>
      </c>
      <c r="E530" s="79">
        <v>10000000</v>
      </c>
      <c r="F530" s="10">
        <v>10000000</v>
      </c>
      <c r="G530" s="67">
        <v>1</v>
      </c>
      <c r="H530" s="24">
        <f t="shared" si="7"/>
        <v>10000000</v>
      </c>
    </row>
    <row r="531" spans="1:8" x14ac:dyDescent="0.25">
      <c r="A531" s="68" t="s">
        <v>988</v>
      </c>
      <c r="B531" s="6" t="s">
        <v>279</v>
      </c>
      <c r="C531" s="30" t="s">
        <v>989</v>
      </c>
      <c r="D531" s="30" t="s">
        <v>990</v>
      </c>
      <c r="E531" s="79">
        <v>11000000</v>
      </c>
      <c r="F531" s="10">
        <v>11000000</v>
      </c>
      <c r="G531" s="67">
        <v>1.1000000000000001</v>
      </c>
      <c r="H531" s="24">
        <f t="shared" si="7"/>
        <v>12100000.000000002</v>
      </c>
    </row>
    <row r="532" spans="1:8" x14ac:dyDescent="0.25">
      <c r="A532" s="73" t="s">
        <v>162</v>
      </c>
      <c r="B532" s="36" t="s">
        <v>991</v>
      </c>
      <c r="C532" s="7"/>
      <c r="D532" s="7"/>
      <c r="E532" s="103"/>
      <c r="F532" s="10"/>
      <c r="G532" s="67"/>
      <c r="H532" s="70"/>
    </row>
    <row r="533" spans="1:8" ht="15.75" customHeight="1" x14ac:dyDescent="0.25">
      <c r="A533" s="69">
        <v>1</v>
      </c>
      <c r="B533" s="120" t="s">
        <v>992</v>
      </c>
      <c r="C533" s="120"/>
      <c r="D533" s="120"/>
      <c r="E533" s="120"/>
      <c r="F533" s="10"/>
      <c r="G533" s="67"/>
      <c r="H533" s="70"/>
    </row>
    <row r="534" spans="1:8" x14ac:dyDescent="0.25">
      <c r="A534" s="71">
        <v>1.1000000000000001</v>
      </c>
      <c r="B534" s="6" t="s">
        <v>701</v>
      </c>
      <c r="C534" s="8" t="s">
        <v>993</v>
      </c>
      <c r="D534" s="7" t="s">
        <v>994</v>
      </c>
      <c r="E534" s="100">
        <v>15400000</v>
      </c>
      <c r="F534" s="10">
        <v>15400000.000000002</v>
      </c>
      <c r="G534" s="67">
        <v>1.1000000000000001</v>
      </c>
      <c r="H534" s="24">
        <f>+F534*G534</f>
        <v>16940000.000000004</v>
      </c>
    </row>
    <row r="535" spans="1:8" ht="31.5" x14ac:dyDescent="0.25">
      <c r="A535" s="71">
        <v>1.2</v>
      </c>
      <c r="B535" s="6" t="s">
        <v>701</v>
      </c>
      <c r="C535" s="8" t="s">
        <v>995</v>
      </c>
      <c r="D535" s="7" t="s">
        <v>996</v>
      </c>
      <c r="E535" s="100">
        <v>14000000</v>
      </c>
      <c r="F535" s="10">
        <v>14000000</v>
      </c>
      <c r="G535" s="67">
        <v>1</v>
      </c>
      <c r="H535" s="24">
        <f t="shared" ref="H535:H544" si="8">+F535*G535</f>
        <v>14000000</v>
      </c>
    </row>
    <row r="536" spans="1:8" x14ac:dyDescent="0.25">
      <c r="A536" s="71">
        <v>1.3</v>
      </c>
      <c r="B536" s="6" t="s">
        <v>973</v>
      </c>
      <c r="C536" s="8" t="s">
        <v>997</v>
      </c>
      <c r="D536" s="7" t="s">
        <v>998</v>
      </c>
      <c r="E536" s="100">
        <v>10900000</v>
      </c>
      <c r="F536" s="10">
        <v>11270000</v>
      </c>
      <c r="G536" s="67">
        <v>1.1499999999999999</v>
      </c>
      <c r="H536" s="24">
        <f t="shared" si="8"/>
        <v>12960499.999999998</v>
      </c>
    </row>
    <row r="537" spans="1:8" x14ac:dyDescent="0.25">
      <c r="A537" s="71">
        <v>1.4</v>
      </c>
      <c r="B537" s="6" t="s">
        <v>973</v>
      </c>
      <c r="C537" s="8" t="s">
        <v>999</v>
      </c>
      <c r="D537" s="7" t="s">
        <v>1000</v>
      </c>
      <c r="E537" s="100">
        <v>11400000</v>
      </c>
      <c r="F537" s="10">
        <v>11760000</v>
      </c>
      <c r="G537" s="67">
        <v>1.2</v>
      </c>
      <c r="H537" s="24">
        <f t="shared" si="8"/>
        <v>14112000</v>
      </c>
    </row>
    <row r="538" spans="1:8" ht="31.5" x14ac:dyDescent="0.25">
      <c r="A538" s="71">
        <v>1.5</v>
      </c>
      <c r="B538" s="6" t="s">
        <v>973</v>
      </c>
      <c r="C538" s="8" t="s">
        <v>1001</v>
      </c>
      <c r="D538" s="7" t="s">
        <v>998</v>
      </c>
      <c r="E538" s="100">
        <v>9500000</v>
      </c>
      <c r="F538" s="10">
        <v>9800000</v>
      </c>
      <c r="G538" s="67">
        <v>0.7</v>
      </c>
      <c r="H538" s="24">
        <f t="shared" si="8"/>
        <v>6860000</v>
      </c>
    </row>
    <row r="539" spans="1:8" ht="63" x14ac:dyDescent="0.25">
      <c r="A539" s="71">
        <v>1.6</v>
      </c>
      <c r="B539" s="6" t="s">
        <v>716</v>
      </c>
      <c r="C539" s="8" t="s">
        <v>1002</v>
      </c>
      <c r="D539" s="7" t="s">
        <v>1003</v>
      </c>
      <c r="E539" s="100">
        <v>10800000</v>
      </c>
      <c r="F539" s="10">
        <v>10780000</v>
      </c>
      <c r="G539" s="67">
        <v>1.1000000000000001</v>
      </c>
      <c r="H539" s="24">
        <f t="shared" si="8"/>
        <v>11858000.000000002</v>
      </c>
    </row>
    <row r="540" spans="1:8" ht="47.25" x14ac:dyDescent="0.25">
      <c r="A540" s="71">
        <v>1.7</v>
      </c>
      <c r="B540" s="6" t="s">
        <v>716</v>
      </c>
      <c r="C540" s="8" t="s">
        <v>1004</v>
      </c>
      <c r="D540" s="7" t="s">
        <v>1005</v>
      </c>
      <c r="E540" s="100">
        <v>9900000</v>
      </c>
      <c r="F540" s="10">
        <v>9800000</v>
      </c>
      <c r="G540" s="67">
        <v>0.7</v>
      </c>
      <c r="H540" s="24">
        <f t="shared" si="8"/>
        <v>6860000</v>
      </c>
    </row>
    <row r="541" spans="1:8" ht="31.5" x14ac:dyDescent="0.25">
      <c r="A541" s="71">
        <v>1.8</v>
      </c>
      <c r="B541" s="6" t="s">
        <v>189</v>
      </c>
      <c r="C541" s="8" t="s">
        <v>1006</v>
      </c>
      <c r="D541" s="7" t="s">
        <v>1007</v>
      </c>
      <c r="E541" s="100">
        <v>9350000</v>
      </c>
      <c r="F541" s="10">
        <v>9702000</v>
      </c>
      <c r="G541" s="67">
        <v>1.1000000000000001</v>
      </c>
      <c r="H541" s="24">
        <f t="shared" si="8"/>
        <v>10672200</v>
      </c>
    </row>
    <row r="542" spans="1:8" ht="63" x14ac:dyDescent="0.25">
      <c r="A542" s="71">
        <v>1.9</v>
      </c>
      <c r="B542" s="6" t="s">
        <v>189</v>
      </c>
      <c r="C542" s="8" t="s">
        <v>1008</v>
      </c>
      <c r="D542" s="7" t="s">
        <v>1009</v>
      </c>
      <c r="E542" s="100">
        <v>8500000</v>
      </c>
      <c r="F542" s="10">
        <v>8820000</v>
      </c>
      <c r="G542" s="67">
        <v>0.9</v>
      </c>
      <c r="H542" s="24">
        <f t="shared" si="8"/>
        <v>7938000</v>
      </c>
    </row>
    <row r="543" spans="1:8" x14ac:dyDescent="0.25">
      <c r="A543" s="72">
        <v>1.1000000000000001</v>
      </c>
      <c r="B543" s="6" t="s">
        <v>247</v>
      </c>
      <c r="C543" s="8" t="s">
        <v>1010</v>
      </c>
      <c r="D543" s="7" t="s">
        <v>1003</v>
      </c>
      <c r="E543" s="100">
        <v>7700000</v>
      </c>
      <c r="F543" s="10">
        <v>7761600.0000000009</v>
      </c>
      <c r="G543" s="67">
        <v>1.1000000000000001</v>
      </c>
      <c r="H543" s="24">
        <f t="shared" si="8"/>
        <v>8537760.0000000019</v>
      </c>
    </row>
    <row r="544" spans="1:8" ht="31.5" x14ac:dyDescent="0.25">
      <c r="A544" s="71">
        <v>1.1100000000000001</v>
      </c>
      <c r="B544" s="6" t="s">
        <v>247</v>
      </c>
      <c r="C544" s="8" t="s">
        <v>1011</v>
      </c>
      <c r="D544" s="7" t="s">
        <v>1003</v>
      </c>
      <c r="E544" s="100">
        <v>7000000</v>
      </c>
      <c r="F544" s="10">
        <v>7056000</v>
      </c>
      <c r="G544" s="67">
        <v>0.8</v>
      </c>
      <c r="H544" s="24">
        <f t="shared" si="8"/>
        <v>5644800</v>
      </c>
    </row>
    <row r="545" spans="1:8" ht="15.75" customHeight="1" x14ac:dyDescent="0.25">
      <c r="A545" s="69">
        <v>2</v>
      </c>
      <c r="B545" s="118" t="s">
        <v>1012</v>
      </c>
      <c r="C545" s="118"/>
      <c r="D545" s="118"/>
      <c r="E545" s="118"/>
      <c r="F545" s="10"/>
      <c r="G545" s="67"/>
      <c r="H545" s="70"/>
    </row>
    <row r="546" spans="1:8" x14ac:dyDescent="0.25">
      <c r="A546" s="74">
        <v>2.1</v>
      </c>
      <c r="B546" s="6" t="s">
        <v>1013</v>
      </c>
      <c r="C546" s="8" t="s">
        <v>907</v>
      </c>
      <c r="D546" s="30">
        <v>38</v>
      </c>
      <c r="E546" s="104">
        <v>3000000</v>
      </c>
      <c r="F546" s="10">
        <v>3000000</v>
      </c>
      <c r="G546" s="67">
        <v>1.2</v>
      </c>
      <c r="H546" s="24">
        <f t="shared" ref="H546:H553" si="9">+F546*G546</f>
        <v>3600000</v>
      </c>
    </row>
    <row r="547" spans="1:8" ht="31.5" x14ac:dyDescent="0.25">
      <c r="A547" s="74">
        <v>2.2000000000000002</v>
      </c>
      <c r="B547" s="6" t="s">
        <v>1013</v>
      </c>
      <c r="C547" s="8" t="s">
        <v>1014</v>
      </c>
      <c r="D547" s="30">
        <v>38</v>
      </c>
      <c r="E547" s="104">
        <v>2500000</v>
      </c>
      <c r="F547" s="10">
        <v>2500000</v>
      </c>
      <c r="G547" s="67">
        <v>1</v>
      </c>
      <c r="H547" s="24">
        <f t="shared" si="9"/>
        <v>2500000</v>
      </c>
    </row>
    <row r="548" spans="1:8" x14ac:dyDescent="0.25">
      <c r="A548" s="74">
        <v>2.2999999999999998</v>
      </c>
      <c r="B548" s="6" t="s">
        <v>1013</v>
      </c>
      <c r="C548" s="8" t="s">
        <v>925</v>
      </c>
      <c r="D548" s="30">
        <v>38</v>
      </c>
      <c r="E548" s="104">
        <v>2000000</v>
      </c>
      <c r="F548" s="10">
        <v>2000000</v>
      </c>
      <c r="G548" s="67">
        <v>0.8</v>
      </c>
      <c r="H548" s="24">
        <f t="shared" si="9"/>
        <v>1600000</v>
      </c>
    </row>
    <row r="549" spans="1:8" x14ac:dyDescent="0.25">
      <c r="A549" s="75">
        <v>3</v>
      </c>
      <c r="B549" s="4" t="s">
        <v>1015</v>
      </c>
      <c r="C549" s="8"/>
      <c r="D549" s="30"/>
      <c r="E549" s="104"/>
      <c r="F549" s="10"/>
      <c r="G549" s="67"/>
      <c r="H549" s="24"/>
    </row>
    <row r="550" spans="1:8" ht="47.25" x14ac:dyDescent="0.25">
      <c r="A550" s="76" t="s">
        <v>56</v>
      </c>
      <c r="B550" s="6" t="s">
        <v>1016</v>
      </c>
      <c r="C550" s="7" t="s">
        <v>1017</v>
      </c>
      <c r="D550" s="7" t="s">
        <v>1018</v>
      </c>
      <c r="E550" s="103">
        <v>11000000</v>
      </c>
      <c r="F550" s="10">
        <v>11000000</v>
      </c>
      <c r="G550" s="67">
        <v>1</v>
      </c>
      <c r="H550" s="24">
        <f t="shared" si="9"/>
        <v>11000000</v>
      </c>
    </row>
    <row r="551" spans="1:8" ht="31.5" x14ac:dyDescent="0.25">
      <c r="A551" s="76" t="s">
        <v>60</v>
      </c>
      <c r="B551" s="6" t="s">
        <v>1016</v>
      </c>
      <c r="C551" s="7" t="s">
        <v>1019</v>
      </c>
      <c r="D551" s="7" t="s">
        <v>1020</v>
      </c>
      <c r="E551" s="103">
        <v>4500000</v>
      </c>
      <c r="F551" s="10">
        <v>4500000</v>
      </c>
      <c r="G551" s="67">
        <v>1</v>
      </c>
      <c r="H551" s="24">
        <f t="shared" si="9"/>
        <v>4500000</v>
      </c>
    </row>
    <row r="552" spans="1:8" x14ac:dyDescent="0.25">
      <c r="A552" s="65" t="s">
        <v>1104</v>
      </c>
      <c r="B552" s="4" t="s">
        <v>1021</v>
      </c>
      <c r="C552" s="30"/>
      <c r="D552" s="30"/>
      <c r="E552" s="79"/>
      <c r="F552" s="10"/>
      <c r="G552" s="67"/>
      <c r="H552" s="24"/>
    </row>
    <row r="553" spans="1:8" ht="47.25" x14ac:dyDescent="0.25">
      <c r="A553" s="76" t="s">
        <v>692</v>
      </c>
      <c r="B553" s="6" t="s">
        <v>1022</v>
      </c>
      <c r="C553" s="7" t="s">
        <v>1023</v>
      </c>
      <c r="D553" s="7" t="s">
        <v>1024</v>
      </c>
      <c r="E553" s="103">
        <v>15000000</v>
      </c>
      <c r="F553" s="10">
        <v>15000000</v>
      </c>
      <c r="G553" s="67">
        <v>1</v>
      </c>
      <c r="H553" s="24">
        <f t="shared" si="9"/>
        <v>15000000</v>
      </c>
    </row>
    <row r="554" spans="1:8" x14ac:dyDescent="0.25">
      <c r="A554" s="65" t="s">
        <v>1105</v>
      </c>
      <c r="B554" s="36" t="s">
        <v>1025</v>
      </c>
      <c r="C554" s="66"/>
      <c r="D554" s="66"/>
      <c r="E554" s="99"/>
      <c r="F554" s="10"/>
      <c r="G554" s="67"/>
      <c r="H554" s="70"/>
    </row>
    <row r="555" spans="1:8" ht="15.75" customHeight="1" x14ac:dyDescent="0.25">
      <c r="A555" s="69">
        <v>1</v>
      </c>
      <c r="B555" s="140" t="s">
        <v>1026</v>
      </c>
      <c r="C555" s="140"/>
      <c r="D555" s="140"/>
      <c r="E555" s="140"/>
      <c r="F555" s="10"/>
      <c r="G555" s="67"/>
      <c r="H555" s="70"/>
    </row>
    <row r="556" spans="1:8" x14ac:dyDescent="0.25">
      <c r="A556" s="71">
        <v>1.1000000000000001</v>
      </c>
      <c r="B556" s="77" t="s">
        <v>1027</v>
      </c>
      <c r="C556" s="8" t="s">
        <v>1028</v>
      </c>
      <c r="D556" s="7" t="s">
        <v>1029</v>
      </c>
      <c r="E556" s="100">
        <v>1800000</v>
      </c>
      <c r="F556" s="10">
        <v>1800000</v>
      </c>
      <c r="G556" s="67">
        <v>1.2</v>
      </c>
      <c r="H556" s="24">
        <f t="shared" ref="H556:H558" si="10">+F556*G556</f>
        <v>2160000</v>
      </c>
    </row>
    <row r="557" spans="1:8" x14ac:dyDescent="0.25">
      <c r="A557" s="71">
        <v>1.2</v>
      </c>
      <c r="B557" s="77" t="s">
        <v>1027</v>
      </c>
      <c r="C557" s="8" t="s">
        <v>1030</v>
      </c>
      <c r="D557" s="7" t="s">
        <v>1029</v>
      </c>
      <c r="E557" s="100">
        <v>1300000</v>
      </c>
      <c r="F557" s="10">
        <v>1350000</v>
      </c>
      <c r="G557" s="67">
        <v>0.9</v>
      </c>
      <c r="H557" s="24">
        <f t="shared" si="10"/>
        <v>1215000</v>
      </c>
    </row>
    <row r="558" spans="1:8" x14ac:dyDescent="0.25">
      <c r="A558" s="71">
        <v>1.21</v>
      </c>
      <c r="B558" s="77" t="s">
        <v>1027</v>
      </c>
      <c r="C558" s="8" t="s">
        <v>1031</v>
      </c>
      <c r="D558" s="7" t="s">
        <v>1029</v>
      </c>
      <c r="E558" s="100">
        <v>1500000</v>
      </c>
      <c r="F558" s="10">
        <v>1500000</v>
      </c>
      <c r="G558" s="67">
        <v>0.75</v>
      </c>
      <c r="H558" s="24">
        <f t="shared" si="10"/>
        <v>1125000</v>
      </c>
    </row>
    <row r="559" spans="1:8" hidden="1" x14ac:dyDescent="0.25">
      <c r="A559" s="69">
        <v>2</v>
      </c>
      <c r="B559" s="78" t="s">
        <v>1015</v>
      </c>
      <c r="C559" s="8"/>
      <c r="D559" s="7"/>
      <c r="E559" s="100"/>
      <c r="F559" s="10"/>
      <c r="G559" s="67"/>
      <c r="H559" s="70"/>
    </row>
    <row r="560" spans="1:8" hidden="1" x14ac:dyDescent="0.25">
      <c r="A560" s="75">
        <v>2.1</v>
      </c>
      <c r="B560" s="4" t="s">
        <v>1032</v>
      </c>
      <c r="C560" s="7"/>
      <c r="D560" s="7"/>
      <c r="E560" s="105"/>
      <c r="F560" s="10"/>
      <c r="G560" s="67"/>
      <c r="H560" s="70"/>
    </row>
    <row r="561" spans="1:8" ht="31.5" hidden="1" x14ac:dyDescent="0.25">
      <c r="A561" s="74" t="s">
        <v>1033</v>
      </c>
      <c r="B561" s="6" t="s">
        <v>1034</v>
      </c>
      <c r="C561" s="7" t="s">
        <v>1035</v>
      </c>
      <c r="D561" s="7" t="s">
        <v>1036</v>
      </c>
      <c r="E561" s="105">
        <v>1000000</v>
      </c>
      <c r="F561" s="10"/>
      <c r="G561" s="67"/>
      <c r="H561" s="70"/>
    </row>
    <row r="562" spans="1:8" ht="31.5" hidden="1" x14ac:dyDescent="0.25">
      <c r="A562" s="74" t="s">
        <v>1037</v>
      </c>
      <c r="B562" s="6" t="s">
        <v>1034</v>
      </c>
      <c r="C562" s="7" t="s">
        <v>1038</v>
      </c>
      <c r="D562" s="7" t="s">
        <v>1039</v>
      </c>
      <c r="E562" s="105">
        <v>7000000</v>
      </c>
      <c r="F562" s="10"/>
      <c r="G562" s="67"/>
      <c r="H562" s="70"/>
    </row>
    <row r="563" spans="1:8" hidden="1" x14ac:dyDescent="0.25">
      <c r="A563" s="75">
        <v>2.2000000000000002</v>
      </c>
      <c r="B563" s="4" t="s">
        <v>1040</v>
      </c>
      <c r="C563" s="7"/>
      <c r="D563" s="7"/>
      <c r="E563" s="105"/>
      <c r="F563" s="10"/>
      <c r="G563" s="67"/>
      <c r="H563" s="70"/>
    </row>
    <row r="564" spans="1:8" ht="31.5" hidden="1" x14ac:dyDescent="0.25">
      <c r="A564" s="74" t="s">
        <v>1041</v>
      </c>
      <c r="B564" s="6" t="s">
        <v>1034</v>
      </c>
      <c r="C564" s="7" t="s">
        <v>1042</v>
      </c>
      <c r="D564" s="7" t="s">
        <v>1043</v>
      </c>
      <c r="E564" s="105">
        <v>7000000</v>
      </c>
      <c r="F564" s="10"/>
      <c r="G564" s="67"/>
      <c r="H564" s="70"/>
    </row>
    <row r="565" spans="1:8" ht="31.5" hidden="1" x14ac:dyDescent="0.25">
      <c r="A565" s="74" t="s">
        <v>1044</v>
      </c>
      <c r="B565" s="6" t="s">
        <v>1034</v>
      </c>
      <c r="C565" s="7" t="s">
        <v>1045</v>
      </c>
      <c r="D565" s="7" t="s">
        <v>1046</v>
      </c>
      <c r="E565" s="105">
        <v>7000000</v>
      </c>
      <c r="F565" s="10"/>
      <c r="G565" s="67"/>
      <c r="H565" s="70"/>
    </row>
    <row r="566" spans="1:8" ht="24.75" hidden="1" customHeight="1" x14ac:dyDescent="0.25">
      <c r="A566" s="74" t="s">
        <v>1047</v>
      </c>
      <c r="B566" s="39" t="s">
        <v>1048</v>
      </c>
      <c r="C566" s="30" t="s">
        <v>1049</v>
      </c>
      <c r="D566" s="30" t="s">
        <v>1050</v>
      </c>
      <c r="E566" s="79">
        <v>7000000</v>
      </c>
      <c r="F566" s="10"/>
      <c r="G566" s="67"/>
      <c r="H566" s="70"/>
    </row>
    <row r="567" spans="1:8" x14ac:dyDescent="0.25">
      <c r="A567" s="80" t="s">
        <v>1106</v>
      </c>
      <c r="B567" s="118" t="s">
        <v>1051</v>
      </c>
      <c r="C567" s="118"/>
      <c r="D567" s="7"/>
      <c r="E567" s="100"/>
      <c r="F567" s="10"/>
      <c r="G567" s="67"/>
      <c r="H567" s="70"/>
    </row>
    <row r="568" spans="1:8" ht="15.75" customHeight="1" x14ac:dyDescent="0.25">
      <c r="A568" s="65" t="s">
        <v>692</v>
      </c>
      <c r="B568" s="118" t="s">
        <v>1052</v>
      </c>
      <c r="C568" s="118"/>
      <c r="D568" s="118"/>
      <c r="E568" s="100"/>
      <c r="F568" s="10"/>
      <c r="G568" s="67"/>
      <c r="H568" s="70"/>
    </row>
    <row r="569" spans="1:8" x14ac:dyDescent="0.25">
      <c r="A569" s="71">
        <v>1.1000000000000001</v>
      </c>
      <c r="B569" s="34" t="s">
        <v>955</v>
      </c>
      <c r="C569" s="8" t="s">
        <v>1053</v>
      </c>
      <c r="D569" s="7">
        <v>44</v>
      </c>
      <c r="E569" s="100">
        <v>2000000</v>
      </c>
      <c r="F569" s="10">
        <v>2040000</v>
      </c>
      <c r="G569" s="67">
        <v>1.2</v>
      </c>
      <c r="H569" s="28">
        <f>+F569*G569</f>
        <v>2448000</v>
      </c>
    </row>
    <row r="570" spans="1:8" x14ac:dyDescent="0.25">
      <c r="A570" s="71">
        <v>1.2</v>
      </c>
      <c r="B570" s="34" t="s">
        <v>955</v>
      </c>
      <c r="C570" s="8" t="s">
        <v>1054</v>
      </c>
      <c r="D570" s="7">
        <v>44</v>
      </c>
      <c r="E570" s="100">
        <v>1700000</v>
      </c>
      <c r="F570" s="10">
        <v>1700000</v>
      </c>
      <c r="G570" s="67">
        <v>0.85</v>
      </c>
      <c r="H570" s="28">
        <f t="shared" ref="H570:H572" si="11">+F570*G570</f>
        <v>1445000</v>
      </c>
    </row>
    <row r="571" spans="1:8" x14ac:dyDescent="0.25">
      <c r="A571" s="71">
        <v>1.3</v>
      </c>
      <c r="B571" s="34" t="s">
        <v>955</v>
      </c>
      <c r="C571" s="8" t="s">
        <v>1055</v>
      </c>
      <c r="D571" s="7">
        <v>44</v>
      </c>
      <c r="E571" s="100">
        <v>1800000</v>
      </c>
      <c r="F571" s="10">
        <v>1800000</v>
      </c>
      <c r="G571" s="67">
        <v>1.2</v>
      </c>
      <c r="H571" s="28">
        <f t="shared" si="11"/>
        <v>2160000</v>
      </c>
    </row>
    <row r="572" spans="1:8" x14ac:dyDescent="0.25">
      <c r="A572" s="71">
        <v>1.4</v>
      </c>
      <c r="B572" s="34" t="s">
        <v>955</v>
      </c>
      <c r="C572" s="8" t="s">
        <v>1056</v>
      </c>
      <c r="D572" s="7">
        <v>44</v>
      </c>
      <c r="E572" s="100">
        <v>1500000</v>
      </c>
      <c r="F572" s="10">
        <v>1500000</v>
      </c>
      <c r="G572" s="67">
        <v>0.75</v>
      </c>
      <c r="H572" s="28">
        <f t="shared" si="11"/>
        <v>1125000</v>
      </c>
    </row>
    <row r="573" spans="1:8" x14ac:dyDescent="0.25">
      <c r="A573" s="69">
        <v>2</v>
      </c>
      <c r="B573" s="36" t="s">
        <v>1015</v>
      </c>
      <c r="C573" s="30"/>
      <c r="D573" s="30"/>
      <c r="E573" s="79"/>
      <c r="F573" s="10"/>
      <c r="G573" s="67"/>
      <c r="H573" s="70"/>
    </row>
    <row r="574" spans="1:8" ht="31.5" x14ac:dyDescent="0.25">
      <c r="A574" s="68" t="s">
        <v>41</v>
      </c>
      <c r="B574" s="47" t="s">
        <v>1034</v>
      </c>
      <c r="C574" s="8" t="s">
        <v>1057</v>
      </c>
      <c r="D574" s="8" t="s">
        <v>1058</v>
      </c>
      <c r="E574" s="103">
        <v>5000000</v>
      </c>
      <c r="F574" s="103">
        <v>5000000</v>
      </c>
      <c r="G574" s="67"/>
      <c r="H574" s="70"/>
    </row>
    <row r="575" spans="1:8" ht="31.5" x14ac:dyDescent="0.25">
      <c r="A575" s="68" t="s">
        <v>44</v>
      </c>
      <c r="B575" s="47" t="s">
        <v>1034</v>
      </c>
      <c r="C575" s="8" t="s">
        <v>1059</v>
      </c>
      <c r="D575" s="8" t="s">
        <v>1060</v>
      </c>
      <c r="E575" s="100">
        <v>3000000</v>
      </c>
      <c r="F575" s="10">
        <v>3000000</v>
      </c>
      <c r="G575" s="67">
        <v>1.2</v>
      </c>
      <c r="H575" s="28">
        <f t="shared" ref="H575" si="12">+F575*G575</f>
        <v>3600000</v>
      </c>
    </row>
    <row r="576" spans="1:8" x14ac:dyDescent="0.25">
      <c r="A576" s="80" t="s">
        <v>1107</v>
      </c>
      <c r="B576" s="118" t="s">
        <v>1061</v>
      </c>
      <c r="C576" s="118"/>
      <c r="D576" s="14"/>
      <c r="E576" s="102"/>
      <c r="F576" s="10"/>
      <c r="G576" s="67"/>
      <c r="H576" s="70"/>
    </row>
    <row r="577" spans="1:8" ht="15.75" customHeight="1" x14ac:dyDescent="0.25">
      <c r="A577" s="69">
        <v>1</v>
      </c>
      <c r="B577" s="118" t="s">
        <v>1062</v>
      </c>
      <c r="C577" s="118"/>
      <c r="D577" s="118"/>
      <c r="E577" s="100"/>
      <c r="F577" s="10"/>
      <c r="G577" s="67"/>
      <c r="H577" s="70"/>
    </row>
    <row r="578" spans="1:8" x14ac:dyDescent="0.25">
      <c r="A578" s="71">
        <v>1.1000000000000001</v>
      </c>
      <c r="B578" s="34" t="s">
        <v>887</v>
      </c>
      <c r="C578" s="8" t="s">
        <v>1063</v>
      </c>
      <c r="D578" s="7">
        <v>53</v>
      </c>
      <c r="E578" s="100">
        <v>2500000</v>
      </c>
      <c r="F578" s="10">
        <v>2500000</v>
      </c>
      <c r="G578" s="67">
        <v>1</v>
      </c>
      <c r="H578" s="28">
        <f>+F578*G578</f>
        <v>2500000</v>
      </c>
    </row>
    <row r="579" spans="1:8" x14ac:dyDescent="0.25">
      <c r="A579" s="81" t="s">
        <v>1108</v>
      </c>
      <c r="B579" s="118" t="s">
        <v>1064</v>
      </c>
      <c r="C579" s="118"/>
      <c r="D579" s="14"/>
      <c r="E579" s="106"/>
      <c r="F579" s="10"/>
      <c r="G579" s="67"/>
      <c r="H579" s="70"/>
    </row>
    <row r="580" spans="1:8" ht="15.75" customHeight="1" x14ac:dyDescent="0.25">
      <c r="A580" s="80">
        <v>1</v>
      </c>
      <c r="B580" s="141" t="s">
        <v>1065</v>
      </c>
      <c r="C580" s="141"/>
      <c r="D580" s="141"/>
      <c r="E580" s="141"/>
      <c r="F580" s="10"/>
      <c r="G580" s="67"/>
      <c r="H580" s="70"/>
    </row>
    <row r="581" spans="1:8" x14ac:dyDescent="0.25">
      <c r="A581" s="71">
        <v>1.1000000000000001</v>
      </c>
      <c r="B581" s="77" t="s">
        <v>76</v>
      </c>
      <c r="C581" s="8" t="s">
        <v>1066</v>
      </c>
      <c r="D581" s="82">
        <v>64</v>
      </c>
      <c r="E581" s="100">
        <v>2500000</v>
      </c>
      <c r="F581" s="10">
        <v>2500000</v>
      </c>
      <c r="G581" s="67">
        <v>1</v>
      </c>
      <c r="H581" s="28">
        <f>+F581*G581</f>
        <v>2500000</v>
      </c>
    </row>
    <row r="582" spans="1:8" x14ac:dyDescent="0.25">
      <c r="A582" s="71">
        <v>1.2</v>
      </c>
      <c r="B582" s="77" t="s">
        <v>76</v>
      </c>
      <c r="C582" s="8" t="s">
        <v>1067</v>
      </c>
      <c r="D582" s="82">
        <v>64</v>
      </c>
      <c r="E582" s="100">
        <v>2100000</v>
      </c>
      <c r="F582" s="10">
        <v>2130000</v>
      </c>
      <c r="G582" s="67">
        <v>0.85</v>
      </c>
      <c r="H582" s="28">
        <f>+F582*G582</f>
        <v>1810500</v>
      </c>
    </row>
    <row r="583" spans="1:8" ht="15.75" customHeight="1" x14ac:dyDescent="0.25">
      <c r="A583" s="80">
        <v>2</v>
      </c>
      <c r="B583" s="118" t="s">
        <v>1068</v>
      </c>
      <c r="C583" s="118"/>
      <c r="D583" s="118"/>
      <c r="E583" s="118"/>
      <c r="F583" s="10"/>
      <c r="G583" s="67"/>
      <c r="H583" s="70"/>
    </row>
    <row r="584" spans="1:8" x14ac:dyDescent="0.25">
      <c r="A584" s="71">
        <v>2.1</v>
      </c>
      <c r="B584" s="77" t="s">
        <v>1069</v>
      </c>
      <c r="C584" s="7" t="s">
        <v>1070</v>
      </c>
      <c r="D584" s="82">
        <v>66</v>
      </c>
      <c r="E584" s="100">
        <v>10800000</v>
      </c>
      <c r="F584" s="10">
        <v>10800000</v>
      </c>
      <c r="G584" s="67">
        <v>0.9</v>
      </c>
      <c r="H584" s="28">
        <f>+F584*G584</f>
        <v>9720000</v>
      </c>
    </row>
    <row r="585" spans="1:8" x14ac:dyDescent="0.25">
      <c r="A585" s="71">
        <v>2.2000000000000002</v>
      </c>
      <c r="B585" s="77" t="s">
        <v>1069</v>
      </c>
      <c r="C585" s="8" t="s">
        <v>1071</v>
      </c>
      <c r="D585" s="82">
        <v>66</v>
      </c>
      <c r="E585" s="100">
        <v>12000000</v>
      </c>
      <c r="F585" s="10">
        <v>12000000</v>
      </c>
      <c r="G585" s="67">
        <v>1</v>
      </c>
      <c r="H585" s="28">
        <f>+F585*G585</f>
        <v>12000000</v>
      </c>
    </row>
    <row r="586" spans="1:8" x14ac:dyDescent="0.25">
      <c r="A586" s="71">
        <v>2.2999999999999998</v>
      </c>
      <c r="B586" s="77" t="s">
        <v>1069</v>
      </c>
      <c r="C586" s="8" t="s">
        <v>1072</v>
      </c>
      <c r="D586" s="82">
        <v>66</v>
      </c>
      <c r="E586" s="100">
        <v>10800000</v>
      </c>
      <c r="F586" s="10">
        <v>10800000</v>
      </c>
      <c r="G586" s="67">
        <v>0.9</v>
      </c>
      <c r="H586" s="28">
        <f>+F586*G586</f>
        <v>9720000</v>
      </c>
    </row>
    <row r="587" spans="1:8" ht="15.75" hidden="1" customHeight="1" x14ac:dyDescent="0.25">
      <c r="A587" s="80">
        <v>3</v>
      </c>
      <c r="B587" s="141" t="s">
        <v>1073</v>
      </c>
      <c r="C587" s="141"/>
      <c r="D587" s="141"/>
      <c r="E587" s="141"/>
      <c r="F587" s="10"/>
      <c r="G587" s="67"/>
      <c r="H587" s="28"/>
    </row>
    <row r="588" spans="1:8" hidden="1" x14ac:dyDescent="0.25">
      <c r="A588" s="71">
        <v>3.1</v>
      </c>
      <c r="B588" s="77" t="s">
        <v>45</v>
      </c>
      <c r="C588" s="8" t="s">
        <v>1070</v>
      </c>
      <c r="D588" s="82">
        <v>67</v>
      </c>
      <c r="E588" s="100">
        <v>3000000</v>
      </c>
      <c r="F588" s="10"/>
      <c r="G588" s="67"/>
      <c r="H588" s="28"/>
    </row>
    <row r="589" spans="1:8" hidden="1" x14ac:dyDescent="0.25">
      <c r="A589" s="71">
        <v>3.2</v>
      </c>
      <c r="B589" s="77" t="s">
        <v>45</v>
      </c>
      <c r="C589" s="8" t="s">
        <v>1071</v>
      </c>
      <c r="D589" s="82">
        <v>67</v>
      </c>
      <c r="E589" s="100">
        <v>3500000</v>
      </c>
      <c r="F589" s="10"/>
      <c r="G589" s="67"/>
      <c r="H589" s="28"/>
    </row>
    <row r="590" spans="1:8" hidden="1" x14ac:dyDescent="0.25">
      <c r="A590" s="71">
        <v>3.3</v>
      </c>
      <c r="B590" s="77" t="s">
        <v>45</v>
      </c>
      <c r="C590" s="8" t="s">
        <v>1074</v>
      </c>
      <c r="D590" s="82">
        <v>67</v>
      </c>
      <c r="E590" s="100">
        <v>3000000</v>
      </c>
      <c r="F590" s="10"/>
      <c r="G590" s="67"/>
      <c r="H590" s="28"/>
    </row>
    <row r="591" spans="1:8" ht="15.75" customHeight="1" x14ac:dyDescent="0.25">
      <c r="A591" s="69" t="s">
        <v>135</v>
      </c>
      <c r="B591" s="141" t="s">
        <v>1075</v>
      </c>
      <c r="C591" s="141"/>
      <c r="D591" s="83"/>
      <c r="E591" s="102"/>
      <c r="F591" s="10"/>
      <c r="G591" s="67"/>
      <c r="H591" s="70"/>
    </row>
    <row r="592" spans="1:8" ht="15.75" customHeight="1" x14ac:dyDescent="0.25">
      <c r="A592" s="65" t="s">
        <v>692</v>
      </c>
      <c r="B592" s="118" t="s">
        <v>1076</v>
      </c>
      <c r="C592" s="118"/>
      <c r="D592" s="118"/>
      <c r="E592" s="118"/>
      <c r="F592" s="10"/>
      <c r="G592" s="67"/>
      <c r="H592" s="70"/>
    </row>
    <row r="593" spans="1:8" x14ac:dyDescent="0.25">
      <c r="A593" s="68" t="s">
        <v>14</v>
      </c>
      <c r="B593" s="6" t="s">
        <v>1077</v>
      </c>
      <c r="C593" s="7" t="s">
        <v>1078</v>
      </c>
      <c r="D593" s="7" t="s">
        <v>1079</v>
      </c>
      <c r="E593" s="79">
        <v>28000000</v>
      </c>
      <c r="F593" s="10">
        <v>28000000</v>
      </c>
      <c r="G593" s="67">
        <v>1.1000000000000001</v>
      </c>
      <c r="H593" s="28">
        <f>+F593*G593</f>
        <v>30800000.000000004</v>
      </c>
    </row>
    <row r="594" spans="1:8" x14ac:dyDescent="0.25">
      <c r="A594" s="68" t="s">
        <v>36</v>
      </c>
      <c r="B594" s="6" t="s">
        <v>1077</v>
      </c>
      <c r="C594" s="7" t="s">
        <v>1080</v>
      </c>
      <c r="D594" s="7" t="s">
        <v>1081</v>
      </c>
      <c r="E594" s="79">
        <v>25000000</v>
      </c>
      <c r="F594" s="10">
        <v>25000000</v>
      </c>
      <c r="G594" s="67">
        <v>1</v>
      </c>
      <c r="H594" s="28">
        <f t="shared" ref="H594:H595" si="13">+F594*G594</f>
        <v>25000000</v>
      </c>
    </row>
    <row r="595" spans="1:8" ht="31.5" x14ac:dyDescent="0.25">
      <c r="A595" s="68" t="s">
        <v>605</v>
      </c>
      <c r="B595" s="6" t="s">
        <v>1082</v>
      </c>
      <c r="C595" s="7" t="s">
        <v>1083</v>
      </c>
      <c r="D595" s="7" t="s">
        <v>1084</v>
      </c>
      <c r="E595" s="79">
        <v>18000000</v>
      </c>
      <c r="F595" s="10">
        <v>18000000</v>
      </c>
      <c r="G595" s="67">
        <v>1</v>
      </c>
      <c r="H595" s="28">
        <f t="shared" si="13"/>
        <v>18000000</v>
      </c>
    </row>
    <row r="596" spans="1:8" ht="15.75" hidden="1" customHeight="1" x14ac:dyDescent="0.25">
      <c r="A596" s="65" t="s">
        <v>902</v>
      </c>
      <c r="B596" s="118" t="s">
        <v>1085</v>
      </c>
      <c r="C596" s="118"/>
      <c r="D596" s="118"/>
      <c r="E596" s="118"/>
      <c r="F596" s="10"/>
      <c r="G596" s="67"/>
      <c r="H596" s="70"/>
    </row>
    <row r="597" spans="1:8" hidden="1" x14ac:dyDescent="0.25">
      <c r="A597" s="68" t="s">
        <v>41</v>
      </c>
      <c r="B597" s="6" t="s">
        <v>1086</v>
      </c>
      <c r="C597" s="7" t="s">
        <v>1080</v>
      </c>
      <c r="D597" s="7" t="s">
        <v>1087</v>
      </c>
      <c r="E597" s="79">
        <v>22000000</v>
      </c>
      <c r="F597" s="10"/>
      <c r="G597" s="67">
        <v>0.9</v>
      </c>
      <c r="H597" s="28"/>
    </row>
    <row r="598" spans="1:8" ht="15.75" hidden="1" customHeight="1" x14ac:dyDescent="0.25">
      <c r="A598" s="84" t="s">
        <v>908</v>
      </c>
      <c r="B598" s="118" t="s">
        <v>1088</v>
      </c>
      <c r="C598" s="118"/>
      <c r="D598" s="118"/>
      <c r="E598" s="118"/>
      <c r="F598" s="10"/>
      <c r="G598" s="67"/>
      <c r="H598" s="70"/>
    </row>
    <row r="599" spans="1:8" hidden="1" x14ac:dyDescent="0.25">
      <c r="A599" s="85" t="s">
        <v>56</v>
      </c>
      <c r="B599" s="6" t="s">
        <v>1089</v>
      </c>
      <c r="C599" s="7" t="s">
        <v>1090</v>
      </c>
      <c r="D599" s="7" t="s">
        <v>1091</v>
      </c>
      <c r="E599" s="79">
        <v>15000000</v>
      </c>
      <c r="F599" s="10"/>
      <c r="G599" s="67"/>
      <c r="H599" s="70"/>
    </row>
    <row r="600" spans="1:8" ht="15.75" hidden="1" customHeight="1" x14ac:dyDescent="0.25">
      <c r="A600" s="84" t="s">
        <v>885</v>
      </c>
      <c r="B600" s="118" t="s">
        <v>1092</v>
      </c>
      <c r="C600" s="118"/>
      <c r="D600" s="118"/>
      <c r="E600" s="118"/>
      <c r="F600" s="10"/>
      <c r="G600" s="67"/>
      <c r="H600" s="70"/>
    </row>
    <row r="601" spans="1:8" hidden="1" x14ac:dyDescent="0.25">
      <c r="A601" s="85" t="s">
        <v>72</v>
      </c>
      <c r="B601" s="6" t="s">
        <v>1086</v>
      </c>
      <c r="C601" s="7" t="s">
        <v>1093</v>
      </c>
      <c r="D601" s="7" t="s">
        <v>1094</v>
      </c>
      <c r="E601" s="79">
        <v>28000000</v>
      </c>
      <c r="F601" s="10"/>
      <c r="G601" s="67">
        <v>1.1000000000000001</v>
      </c>
      <c r="H601" s="28"/>
    </row>
    <row r="602" spans="1:8" hidden="1" x14ac:dyDescent="0.25">
      <c r="A602" s="85" t="s">
        <v>75</v>
      </c>
      <c r="B602" s="6" t="s">
        <v>1086</v>
      </c>
      <c r="C602" s="7" t="s">
        <v>1095</v>
      </c>
      <c r="D602" s="7" t="s">
        <v>1096</v>
      </c>
      <c r="E602" s="79">
        <v>25000000</v>
      </c>
      <c r="F602" s="10"/>
      <c r="G602" s="67">
        <v>1</v>
      </c>
      <c r="H602" s="28"/>
    </row>
    <row r="603" spans="1:8" hidden="1" x14ac:dyDescent="0.25">
      <c r="A603" s="85" t="s">
        <v>78</v>
      </c>
      <c r="B603" s="6" t="s">
        <v>973</v>
      </c>
      <c r="C603" s="7" t="s">
        <v>1097</v>
      </c>
      <c r="D603" s="7" t="s">
        <v>1094</v>
      </c>
      <c r="E603" s="79">
        <v>18000000</v>
      </c>
      <c r="F603" s="10"/>
      <c r="G603" s="67">
        <v>0.7</v>
      </c>
      <c r="H603" s="28"/>
    </row>
    <row r="604" spans="1:8" hidden="1" x14ac:dyDescent="0.25">
      <c r="A604" s="85" t="s">
        <v>920</v>
      </c>
      <c r="B604" s="6" t="s">
        <v>973</v>
      </c>
      <c r="C604" s="7" t="s">
        <v>849</v>
      </c>
      <c r="D604" s="7" t="s">
        <v>1094</v>
      </c>
      <c r="E604" s="79">
        <v>20000000</v>
      </c>
      <c r="F604" s="10"/>
      <c r="G604" s="67">
        <v>0.8</v>
      </c>
      <c r="H604" s="28"/>
    </row>
    <row r="605" spans="1:8" hidden="1" x14ac:dyDescent="0.25">
      <c r="A605" s="85" t="s">
        <v>921</v>
      </c>
      <c r="B605" s="6" t="s">
        <v>973</v>
      </c>
      <c r="C605" s="7" t="s">
        <v>1070</v>
      </c>
      <c r="D605" s="7" t="s">
        <v>1098</v>
      </c>
      <c r="E605" s="79">
        <v>15000000</v>
      </c>
      <c r="F605" s="10"/>
      <c r="G605" s="67">
        <v>0.85</v>
      </c>
      <c r="H605" s="28"/>
    </row>
    <row r="606" spans="1:8" hidden="1" x14ac:dyDescent="0.25">
      <c r="A606" s="85" t="s">
        <v>1099</v>
      </c>
      <c r="B606" s="6" t="s">
        <v>973</v>
      </c>
      <c r="C606" s="7" t="s">
        <v>968</v>
      </c>
      <c r="D606" s="7" t="s">
        <v>1100</v>
      </c>
      <c r="E606" s="79">
        <v>15000000</v>
      </c>
      <c r="F606" s="10"/>
      <c r="G606" s="67">
        <v>0.85</v>
      </c>
      <c r="H606" s="28"/>
    </row>
    <row r="607" spans="1:8" hidden="1" x14ac:dyDescent="0.25">
      <c r="A607" s="85" t="s">
        <v>1101</v>
      </c>
      <c r="B607" s="6" t="s">
        <v>1102</v>
      </c>
      <c r="C607" s="7" t="s">
        <v>979</v>
      </c>
      <c r="D607" s="7" t="s">
        <v>1103</v>
      </c>
      <c r="E607" s="79">
        <v>18000000</v>
      </c>
      <c r="F607" s="10"/>
      <c r="G607" s="67">
        <v>0.7</v>
      </c>
      <c r="H607" s="28"/>
    </row>
    <row r="608" spans="1:8" hidden="1" x14ac:dyDescent="0.25"/>
    <row r="609" spans="1:7" x14ac:dyDescent="0.25">
      <c r="A609" s="139" t="s">
        <v>1459</v>
      </c>
      <c r="B609" s="139"/>
      <c r="C609" s="56"/>
      <c r="D609" s="56"/>
      <c r="E609" s="89"/>
      <c r="F609" s="17"/>
      <c r="G609" s="27"/>
    </row>
    <row r="610" spans="1:7" x14ac:dyDescent="0.25">
      <c r="A610" s="107" t="s">
        <v>135</v>
      </c>
      <c r="B610" s="118" t="s">
        <v>1109</v>
      </c>
      <c r="C610" s="118"/>
      <c r="D610" s="118"/>
      <c r="E610" s="90"/>
      <c r="F610" s="15"/>
      <c r="G610" s="27"/>
    </row>
    <row r="611" spans="1:7" x14ac:dyDescent="0.25">
      <c r="A611" s="129">
        <v>1</v>
      </c>
      <c r="B611" s="132" t="s">
        <v>1110</v>
      </c>
      <c r="C611" s="135" t="s">
        <v>1111</v>
      </c>
      <c r="D611" s="7" t="s">
        <v>1112</v>
      </c>
      <c r="E611" s="34">
        <v>2000000</v>
      </c>
      <c r="F611" s="34">
        <v>2000000</v>
      </c>
      <c r="G611" s="27"/>
    </row>
    <row r="612" spans="1:7" ht="31.5" x14ac:dyDescent="0.25">
      <c r="A612" s="130"/>
      <c r="B612" s="133"/>
      <c r="C612" s="137"/>
      <c r="D612" s="7" t="s">
        <v>1113</v>
      </c>
      <c r="E612" s="34">
        <v>1900000</v>
      </c>
      <c r="F612" s="34">
        <v>1900000</v>
      </c>
      <c r="G612" s="27"/>
    </row>
    <row r="613" spans="1:7" x14ac:dyDescent="0.25">
      <c r="A613" s="130"/>
      <c r="B613" s="133"/>
      <c r="C613" s="135" t="s">
        <v>1114</v>
      </c>
      <c r="D613" s="7" t="s">
        <v>1115</v>
      </c>
      <c r="E613" s="34">
        <v>2000000</v>
      </c>
      <c r="F613" s="34">
        <v>2000000</v>
      </c>
      <c r="G613" s="27"/>
    </row>
    <row r="614" spans="1:7" ht="31.5" x14ac:dyDescent="0.25">
      <c r="A614" s="130"/>
      <c r="B614" s="133"/>
      <c r="C614" s="136"/>
      <c r="D614" s="7" t="s">
        <v>1116</v>
      </c>
      <c r="E614" s="34">
        <v>1900000</v>
      </c>
      <c r="F614" s="34">
        <v>1900000</v>
      </c>
      <c r="G614" s="27"/>
    </row>
    <row r="615" spans="1:7" ht="31.5" x14ac:dyDescent="0.25">
      <c r="A615" s="130"/>
      <c r="B615" s="133"/>
      <c r="C615" s="136"/>
      <c r="D615" s="7" t="s">
        <v>1117</v>
      </c>
      <c r="E615" s="34">
        <v>1800000</v>
      </c>
      <c r="F615" s="34">
        <v>1800000</v>
      </c>
      <c r="G615" s="27"/>
    </row>
    <row r="616" spans="1:7" ht="31.5" x14ac:dyDescent="0.25">
      <c r="A616" s="130"/>
      <c r="B616" s="133"/>
      <c r="C616" s="137"/>
      <c r="D616" s="7" t="s">
        <v>1118</v>
      </c>
      <c r="E616" s="34">
        <v>1800000</v>
      </c>
      <c r="F616" s="34">
        <v>1800000</v>
      </c>
      <c r="G616" s="27"/>
    </row>
    <row r="617" spans="1:7" x14ac:dyDescent="0.25">
      <c r="A617" s="130"/>
      <c r="B617" s="133"/>
      <c r="C617" s="135" t="s">
        <v>1119</v>
      </c>
      <c r="D617" s="7" t="s">
        <v>1120</v>
      </c>
      <c r="E617" s="34">
        <v>2000000</v>
      </c>
      <c r="F617" s="34">
        <v>2000000</v>
      </c>
      <c r="G617" s="27"/>
    </row>
    <row r="618" spans="1:7" ht="31.5" x14ac:dyDescent="0.25">
      <c r="A618" s="130"/>
      <c r="B618" s="133"/>
      <c r="C618" s="136"/>
      <c r="D618" s="7" t="s">
        <v>1121</v>
      </c>
      <c r="E618" s="34">
        <v>1700000</v>
      </c>
      <c r="F618" s="34">
        <v>1700000</v>
      </c>
      <c r="G618" s="27"/>
    </row>
    <row r="619" spans="1:7" ht="31.5" x14ac:dyDescent="0.25">
      <c r="A619" s="130"/>
      <c r="B619" s="133"/>
      <c r="C619" s="136"/>
      <c r="D619" s="7" t="s">
        <v>1122</v>
      </c>
      <c r="E619" s="34">
        <v>1700000</v>
      </c>
      <c r="F619" s="34">
        <v>1700000</v>
      </c>
      <c r="G619" s="27"/>
    </row>
    <row r="620" spans="1:7" ht="31.5" x14ac:dyDescent="0.25">
      <c r="A620" s="130"/>
      <c r="B620" s="133"/>
      <c r="C620" s="136"/>
      <c r="D620" s="7" t="s">
        <v>1123</v>
      </c>
      <c r="E620" s="34">
        <v>1700000</v>
      </c>
      <c r="F620" s="34">
        <v>1700000</v>
      </c>
      <c r="G620" s="27"/>
    </row>
    <row r="621" spans="1:7" ht="31.5" x14ac:dyDescent="0.25">
      <c r="A621" s="130"/>
      <c r="B621" s="133"/>
      <c r="C621" s="137"/>
      <c r="D621" s="7" t="s">
        <v>1124</v>
      </c>
      <c r="E621" s="34">
        <v>1700000</v>
      </c>
      <c r="F621" s="34">
        <v>1700000</v>
      </c>
      <c r="G621" s="27"/>
    </row>
    <row r="622" spans="1:7" x14ac:dyDescent="0.25">
      <c r="A622" s="130"/>
      <c r="B622" s="133"/>
      <c r="C622" s="135" t="s">
        <v>1125</v>
      </c>
      <c r="D622" s="7" t="s">
        <v>1126</v>
      </c>
      <c r="E622" s="34">
        <v>1900000</v>
      </c>
      <c r="F622" s="34">
        <v>1900000</v>
      </c>
      <c r="G622" s="27"/>
    </row>
    <row r="623" spans="1:7" x14ac:dyDescent="0.25">
      <c r="A623" s="130"/>
      <c r="B623" s="133"/>
      <c r="C623" s="136"/>
      <c r="D623" s="7" t="s">
        <v>1127</v>
      </c>
      <c r="E623" s="34">
        <v>1800000</v>
      </c>
      <c r="F623" s="34">
        <v>1800000</v>
      </c>
      <c r="G623" s="27"/>
    </row>
    <row r="624" spans="1:7" x14ac:dyDescent="0.25">
      <c r="A624" s="130"/>
      <c r="B624" s="133"/>
      <c r="C624" s="136"/>
      <c r="D624" s="7" t="s">
        <v>1128</v>
      </c>
      <c r="E624" s="34">
        <v>1700000</v>
      </c>
      <c r="F624" s="34">
        <v>1700000</v>
      </c>
      <c r="G624" s="27"/>
    </row>
    <row r="625" spans="1:7" ht="31.5" x14ac:dyDescent="0.25">
      <c r="A625" s="130"/>
      <c r="B625" s="133"/>
      <c r="C625" s="136"/>
      <c r="D625" s="7" t="s">
        <v>1129</v>
      </c>
      <c r="E625" s="34">
        <v>1500000</v>
      </c>
      <c r="F625" s="34">
        <v>1500000</v>
      </c>
      <c r="G625" s="27"/>
    </row>
    <row r="626" spans="1:7" ht="31.5" x14ac:dyDescent="0.25">
      <c r="A626" s="130"/>
      <c r="B626" s="133"/>
      <c r="C626" s="137"/>
      <c r="D626" s="7" t="s">
        <v>1130</v>
      </c>
      <c r="E626" s="34">
        <v>1500000</v>
      </c>
      <c r="F626" s="34">
        <v>1500000</v>
      </c>
      <c r="G626" s="27"/>
    </row>
    <row r="627" spans="1:7" x14ac:dyDescent="0.25">
      <c r="A627" s="130"/>
      <c r="B627" s="133"/>
      <c r="C627" s="135" t="s">
        <v>1131</v>
      </c>
      <c r="D627" s="7" t="s">
        <v>1132</v>
      </c>
      <c r="E627" s="34">
        <v>1500000</v>
      </c>
      <c r="F627" s="34">
        <v>1500000</v>
      </c>
      <c r="G627" s="27"/>
    </row>
    <row r="628" spans="1:7" x14ac:dyDescent="0.25">
      <c r="A628" s="130"/>
      <c r="B628" s="133"/>
      <c r="C628" s="136"/>
      <c r="D628" s="7" t="s">
        <v>1133</v>
      </c>
      <c r="E628" s="34">
        <v>1600000</v>
      </c>
      <c r="F628" s="34">
        <v>1600000</v>
      </c>
      <c r="G628" s="27"/>
    </row>
    <row r="629" spans="1:7" ht="31.5" x14ac:dyDescent="0.25">
      <c r="A629" s="130"/>
      <c r="B629" s="133"/>
      <c r="C629" s="136"/>
      <c r="D629" s="7" t="s">
        <v>1134</v>
      </c>
      <c r="E629" s="34">
        <v>1400000</v>
      </c>
      <c r="F629" s="34">
        <v>1400000</v>
      </c>
      <c r="G629" s="27"/>
    </row>
    <row r="630" spans="1:7" x14ac:dyDescent="0.25">
      <c r="A630" s="131"/>
      <c r="B630" s="134"/>
      <c r="C630" s="137"/>
      <c r="D630" s="7" t="s">
        <v>1135</v>
      </c>
      <c r="E630" s="34">
        <v>1400000</v>
      </c>
      <c r="F630" s="34">
        <v>1400000</v>
      </c>
      <c r="G630" s="27"/>
    </row>
    <row r="631" spans="1:7" x14ac:dyDescent="0.25">
      <c r="A631" s="129">
        <v>2</v>
      </c>
      <c r="B631" s="132" t="s">
        <v>1136</v>
      </c>
      <c r="C631" s="135" t="s">
        <v>1137</v>
      </c>
      <c r="D631" s="7" t="s">
        <v>1138</v>
      </c>
      <c r="E631" s="34">
        <v>1500000</v>
      </c>
      <c r="F631" s="95">
        <v>2000000</v>
      </c>
      <c r="G631" s="27"/>
    </row>
    <row r="632" spans="1:7" x14ac:dyDescent="0.25">
      <c r="A632" s="130"/>
      <c r="B632" s="133"/>
      <c r="C632" s="136"/>
      <c r="D632" s="7" t="s">
        <v>1139</v>
      </c>
      <c r="E632" s="34">
        <v>1320000</v>
      </c>
      <c r="F632" s="95">
        <v>1800000</v>
      </c>
      <c r="G632" s="27"/>
    </row>
    <row r="633" spans="1:7" x14ac:dyDescent="0.25">
      <c r="A633" s="131"/>
      <c r="B633" s="134"/>
      <c r="C633" s="137"/>
      <c r="D633" s="7" t="s">
        <v>1140</v>
      </c>
      <c r="E633" s="34">
        <v>1200000</v>
      </c>
      <c r="F633" s="95">
        <v>1500000</v>
      </c>
      <c r="G633" s="27"/>
    </row>
    <row r="634" spans="1:7" x14ac:dyDescent="0.25">
      <c r="A634" s="138" t="s">
        <v>1460</v>
      </c>
      <c r="B634" s="138"/>
      <c r="C634" s="56"/>
      <c r="D634" s="56"/>
      <c r="E634" s="89"/>
      <c r="F634" s="17"/>
      <c r="G634" s="27"/>
    </row>
    <row r="635" spans="1:7" x14ac:dyDescent="0.25">
      <c r="A635" s="112" t="s">
        <v>1141</v>
      </c>
      <c r="B635" s="113"/>
      <c r="C635" s="113"/>
      <c r="D635" s="113"/>
      <c r="E635" s="108"/>
      <c r="F635" s="108"/>
      <c r="G635" s="27"/>
    </row>
    <row r="636" spans="1:7" x14ac:dyDescent="0.25">
      <c r="A636" s="122">
        <v>1</v>
      </c>
      <c r="B636" s="125" t="s">
        <v>1141</v>
      </c>
      <c r="C636" s="7" t="s">
        <v>1142</v>
      </c>
      <c r="D636" s="7" t="s">
        <v>1143</v>
      </c>
      <c r="E636" s="6"/>
      <c r="F636" s="34">
        <v>11000000</v>
      </c>
      <c r="G636" s="27"/>
    </row>
    <row r="637" spans="1:7" x14ac:dyDescent="0.25">
      <c r="A637" s="123"/>
      <c r="B637" s="126"/>
      <c r="C637" s="7" t="s">
        <v>1144</v>
      </c>
      <c r="D637" s="7" t="s">
        <v>1145</v>
      </c>
      <c r="E637" s="34">
        <v>10000000</v>
      </c>
      <c r="F637" s="34">
        <v>10000000</v>
      </c>
      <c r="G637" s="27"/>
    </row>
    <row r="638" spans="1:7" ht="63" x14ac:dyDescent="0.25">
      <c r="A638" s="123"/>
      <c r="B638" s="126"/>
      <c r="C638" s="7" t="s">
        <v>1146</v>
      </c>
      <c r="D638" s="7" t="s">
        <v>1147</v>
      </c>
      <c r="E638" s="34"/>
      <c r="F638" s="34">
        <v>8800000</v>
      </c>
      <c r="G638" s="27"/>
    </row>
    <row r="639" spans="1:7" ht="63" x14ac:dyDescent="0.25">
      <c r="A639" s="124"/>
      <c r="B639" s="127"/>
      <c r="C639" s="7" t="s">
        <v>1148</v>
      </c>
      <c r="D639" s="7" t="s">
        <v>1149</v>
      </c>
      <c r="E639" s="34">
        <v>8000000</v>
      </c>
      <c r="F639" s="34">
        <v>8000000</v>
      </c>
      <c r="G639" s="27"/>
    </row>
    <row r="640" spans="1:7" ht="47.25" x14ac:dyDescent="0.25">
      <c r="A640" s="5">
        <v>2</v>
      </c>
      <c r="B640" s="6" t="s">
        <v>1150</v>
      </c>
      <c r="C640" s="7"/>
      <c r="D640" s="7"/>
      <c r="E640" s="34">
        <v>10000000</v>
      </c>
      <c r="F640" s="34">
        <v>10000000</v>
      </c>
      <c r="G640" s="27"/>
    </row>
    <row r="641" spans="1:7" x14ac:dyDescent="0.25">
      <c r="A641" s="112" t="s">
        <v>1151</v>
      </c>
      <c r="B641" s="113"/>
      <c r="C641" s="113"/>
      <c r="D641" s="113"/>
      <c r="E641" s="113"/>
      <c r="F641" s="108"/>
      <c r="G641" s="27"/>
    </row>
    <row r="642" spans="1:7" x14ac:dyDescent="0.25">
      <c r="A642" s="122">
        <v>2</v>
      </c>
      <c r="B642" s="125" t="s">
        <v>1151</v>
      </c>
      <c r="C642" s="7" t="s">
        <v>1152</v>
      </c>
      <c r="D642" s="7" t="s">
        <v>1153</v>
      </c>
      <c r="E642" s="6"/>
      <c r="F642" s="34">
        <v>2900000</v>
      </c>
      <c r="G642" s="27"/>
    </row>
    <row r="643" spans="1:7" ht="31.5" x14ac:dyDescent="0.25">
      <c r="A643" s="124"/>
      <c r="B643" s="127"/>
      <c r="C643" s="7" t="s">
        <v>1154</v>
      </c>
      <c r="D643" s="7" t="s">
        <v>1155</v>
      </c>
      <c r="E643" s="34">
        <v>2500000</v>
      </c>
      <c r="F643" s="34">
        <v>2600000</v>
      </c>
      <c r="G643" s="27"/>
    </row>
    <row r="644" spans="1:7" x14ac:dyDescent="0.25">
      <c r="A644" s="112" t="s">
        <v>1156</v>
      </c>
      <c r="B644" s="113"/>
      <c r="C644" s="113"/>
      <c r="D644" s="113"/>
      <c r="E644" s="113"/>
      <c r="F644" s="108"/>
      <c r="G644" s="27"/>
    </row>
    <row r="645" spans="1:7" x14ac:dyDescent="0.25">
      <c r="A645" s="122">
        <v>3</v>
      </c>
      <c r="B645" s="125" t="s">
        <v>1156</v>
      </c>
      <c r="C645" s="7" t="s">
        <v>1152</v>
      </c>
      <c r="D645" s="7" t="s">
        <v>1157</v>
      </c>
      <c r="E645" s="34"/>
      <c r="F645" s="34">
        <v>2900000</v>
      </c>
      <c r="G645" s="27"/>
    </row>
    <row r="646" spans="1:7" ht="31.5" x14ac:dyDescent="0.25">
      <c r="A646" s="124"/>
      <c r="B646" s="127"/>
      <c r="C646" s="7" t="s">
        <v>1158</v>
      </c>
      <c r="D646" s="7" t="s">
        <v>1159</v>
      </c>
      <c r="E646" s="34">
        <v>2500000</v>
      </c>
      <c r="F646" s="34">
        <v>2600000</v>
      </c>
      <c r="G646" s="27"/>
    </row>
    <row r="647" spans="1:7" x14ac:dyDescent="0.25">
      <c r="A647" s="112" t="s">
        <v>1160</v>
      </c>
      <c r="B647" s="113"/>
      <c r="C647" s="113"/>
      <c r="D647" s="113"/>
      <c r="E647" s="113"/>
      <c r="F647" s="108"/>
      <c r="G647" s="27"/>
    </row>
    <row r="648" spans="1:7" x14ac:dyDescent="0.25">
      <c r="A648" s="122">
        <v>4</v>
      </c>
      <c r="B648" s="125" t="s">
        <v>1160</v>
      </c>
      <c r="C648" s="7" t="s">
        <v>1152</v>
      </c>
      <c r="D648" s="7" t="s">
        <v>1161</v>
      </c>
      <c r="E648" s="34"/>
      <c r="F648" s="34">
        <v>7300000</v>
      </c>
      <c r="G648" s="27"/>
    </row>
    <row r="649" spans="1:7" x14ac:dyDescent="0.25">
      <c r="A649" s="123"/>
      <c r="B649" s="126"/>
      <c r="C649" s="7" t="s">
        <v>1162</v>
      </c>
      <c r="D649" s="7" t="s">
        <v>1163</v>
      </c>
      <c r="E649" s="34">
        <v>6500000</v>
      </c>
      <c r="F649" s="34">
        <v>6600000</v>
      </c>
      <c r="G649" s="27"/>
    </row>
    <row r="650" spans="1:7" x14ac:dyDescent="0.25">
      <c r="A650" s="123"/>
      <c r="B650" s="126"/>
      <c r="C650" s="7" t="s">
        <v>1152</v>
      </c>
      <c r="D650" s="7" t="s">
        <v>1164</v>
      </c>
      <c r="E650" s="34"/>
      <c r="F650" s="34">
        <v>5100000</v>
      </c>
      <c r="G650" s="27"/>
    </row>
    <row r="651" spans="1:7" x14ac:dyDescent="0.25">
      <c r="A651" s="124"/>
      <c r="B651" s="127"/>
      <c r="C651" s="7" t="s">
        <v>1165</v>
      </c>
      <c r="D651" s="7" t="s">
        <v>1166</v>
      </c>
      <c r="E651" s="34">
        <v>4000000</v>
      </c>
      <c r="F651" s="34">
        <v>4600000</v>
      </c>
      <c r="G651" s="27"/>
    </row>
    <row r="652" spans="1:7" x14ac:dyDescent="0.25">
      <c r="A652" s="112" t="s">
        <v>1167</v>
      </c>
      <c r="B652" s="113"/>
      <c r="C652" s="113"/>
      <c r="D652" s="113"/>
      <c r="E652" s="113"/>
      <c r="F652" s="108"/>
      <c r="G652" s="27"/>
    </row>
    <row r="653" spans="1:7" x14ac:dyDescent="0.25">
      <c r="A653" s="122">
        <v>5</v>
      </c>
      <c r="B653" s="125" t="s">
        <v>1167</v>
      </c>
      <c r="C653" s="7" t="s">
        <v>1152</v>
      </c>
      <c r="D653" s="7" t="s">
        <v>1168</v>
      </c>
      <c r="E653" s="6"/>
      <c r="F653" s="34">
        <v>7300000</v>
      </c>
      <c r="G653" s="27"/>
    </row>
    <row r="654" spans="1:7" ht="31.5" x14ac:dyDescent="0.25">
      <c r="A654" s="123"/>
      <c r="B654" s="126"/>
      <c r="C654" s="7" t="s">
        <v>1169</v>
      </c>
      <c r="D654" s="7" t="s">
        <v>1170</v>
      </c>
      <c r="E654" s="34">
        <v>6500000</v>
      </c>
      <c r="F654" s="34">
        <v>6600000</v>
      </c>
      <c r="G654" s="27"/>
    </row>
    <row r="655" spans="1:7" x14ac:dyDescent="0.25">
      <c r="A655" s="123"/>
      <c r="B655" s="126"/>
      <c r="C655" s="7" t="s">
        <v>1152</v>
      </c>
      <c r="D655" s="7" t="s">
        <v>1171</v>
      </c>
      <c r="E655" s="34"/>
      <c r="F655" s="34">
        <v>5100000</v>
      </c>
      <c r="G655" s="27"/>
    </row>
    <row r="656" spans="1:7" ht="31.5" x14ac:dyDescent="0.25">
      <c r="A656" s="124"/>
      <c r="B656" s="127"/>
      <c r="C656" s="7" t="s">
        <v>1165</v>
      </c>
      <c r="D656" s="7" t="s">
        <v>1172</v>
      </c>
      <c r="E656" s="34">
        <v>4000000</v>
      </c>
      <c r="F656" s="34">
        <v>4600000</v>
      </c>
      <c r="G656" s="27"/>
    </row>
    <row r="657" spans="1:7" x14ac:dyDescent="0.25">
      <c r="A657" s="112" t="s">
        <v>1173</v>
      </c>
      <c r="B657" s="113"/>
      <c r="C657" s="113"/>
      <c r="D657" s="113"/>
      <c r="E657" s="113"/>
      <c r="F657" s="108"/>
      <c r="G657" s="27"/>
    </row>
    <row r="658" spans="1:7" ht="31.5" x14ac:dyDescent="0.25">
      <c r="A658" s="122">
        <v>6</v>
      </c>
      <c r="B658" s="125" t="s">
        <v>1173</v>
      </c>
      <c r="C658" s="7" t="s">
        <v>1152</v>
      </c>
      <c r="D658" s="7" t="s">
        <v>1174</v>
      </c>
      <c r="E658" s="6"/>
      <c r="F658" s="34">
        <v>6600000</v>
      </c>
      <c r="G658" s="27"/>
    </row>
    <row r="659" spans="1:7" ht="47.25" x14ac:dyDescent="0.25">
      <c r="A659" s="124"/>
      <c r="B659" s="127"/>
      <c r="C659" s="7" t="s">
        <v>538</v>
      </c>
      <c r="D659" s="7" t="s">
        <v>1175</v>
      </c>
      <c r="E659" s="95">
        <v>6000000</v>
      </c>
      <c r="F659" s="34">
        <v>6000000</v>
      </c>
      <c r="G659" s="27"/>
    </row>
    <row r="660" spans="1:7" x14ac:dyDescent="0.25">
      <c r="A660" s="112" t="s">
        <v>1176</v>
      </c>
      <c r="B660" s="113"/>
      <c r="C660" s="113"/>
      <c r="D660" s="113"/>
      <c r="E660" s="113"/>
      <c r="F660" s="108"/>
      <c r="G660" s="27"/>
    </row>
    <row r="661" spans="1:7" x14ac:dyDescent="0.25">
      <c r="A661" s="122">
        <v>7</v>
      </c>
      <c r="B661" s="125" t="s">
        <v>1176</v>
      </c>
      <c r="C661" s="7" t="s">
        <v>1152</v>
      </c>
      <c r="D661" s="7" t="s">
        <v>1177</v>
      </c>
      <c r="E661" s="95"/>
      <c r="F661" s="34">
        <v>8800000</v>
      </c>
      <c r="G661" s="27"/>
    </row>
    <row r="662" spans="1:7" x14ac:dyDescent="0.25">
      <c r="A662" s="124"/>
      <c r="B662" s="127"/>
      <c r="C662" s="7" t="s">
        <v>538</v>
      </c>
      <c r="D662" s="7" t="s">
        <v>1178</v>
      </c>
      <c r="E662" s="6"/>
      <c r="F662" s="34">
        <v>8000000</v>
      </c>
      <c r="G662" s="27"/>
    </row>
    <row r="663" spans="1:7" x14ac:dyDescent="0.25">
      <c r="A663" s="112" t="s">
        <v>1179</v>
      </c>
      <c r="B663" s="113"/>
      <c r="C663" s="113"/>
      <c r="D663" s="113"/>
      <c r="E663" s="113"/>
      <c r="F663" s="108"/>
      <c r="G663" s="27"/>
    </row>
    <row r="664" spans="1:7" x14ac:dyDescent="0.25">
      <c r="A664" s="122">
        <v>8</v>
      </c>
      <c r="B664" s="125" t="s">
        <v>1179</v>
      </c>
      <c r="C664" s="7" t="s">
        <v>1152</v>
      </c>
      <c r="D664" s="7" t="s">
        <v>1180</v>
      </c>
      <c r="E664" s="6"/>
      <c r="F664" s="34">
        <v>5100000</v>
      </c>
      <c r="G664" s="27"/>
    </row>
    <row r="665" spans="1:7" x14ac:dyDescent="0.25">
      <c r="A665" s="124"/>
      <c r="B665" s="127"/>
      <c r="C665" s="7" t="s">
        <v>538</v>
      </c>
      <c r="D665" s="7" t="s">
        <v>1181</v>
      </c>
      <c r="E665" s="34">
        <v>4000000</v>
      </c>
      <c r="F665" s="34">
        <v>4600000</v>
      </c>
      <c r="G665" s="27"/>
    </row>
    <row r="666" spans="1:7" x14ac:dyDescent="0.25">
      <c r="A666" s="112" t="s">
        <v>1182</v>
      </c>
      <c r="B666" s="113"/>
      <c r="C666" s="113"/>
      <c r="D666" s="113"/>
      <c r="E666" s="113"/>
      <c r="F666" s="108"/>
      <c r="G666" s="27"/>
    </row>
    <row r="667" spans="1:7" ht="63" x14ac:dyDescent="0.25">
      <c r="A667" s="5">
        <v>9</v>
      </c>
      <c r="B667" s="6" t="s">
        <v>1182</v>
      </c>
      <c r="C667" s="7" t="s">
        <v>538</v>
      </c>
      <c r="D667" s="7" t="s">
        <v>1183</v>
      </c>
      <c r="E667" s="6"/>
      <c r="F667" s="34">
        <v>10000000</v>
      </c>
      <c r="G667" s="27"/>
    </row>
    <row r="668" spans="1:7" x14ac:dyDescent="0.25">
      <c r="A668" s="112" t="s">
        <v>1184</v>
      </c>
      <c r="B668" s="113"/>
      <c r="C668" s="113"/>
      <c r="D668" s="113"/>
      <c r="E668" s="113"/>
      <c r="F668" s="108"/>
      <c r="G668" s="27"/>
    </row>
    <row r="669" spans="1:7" x14ac:dyDescent="0.25">
      <c r="A669" s="122">
        <v>10</v>
      </c>
      <c r="B669" s="125" t="s">
        <v>1184</v>
      </c>
      <c r="C669" s="7" t="s">
        <v>1152</v>
      </c>
      <c r="D669" s="7" t="s">
        <v>907</v>
      </c>
      <c r="E669" s="6"/>
      <c r="F669" s="34">
        <v>2000000</v>
      </c>
      <c r="G669" s="27"/>
    </row>
    <row r="670" spans="1:7" x14ac:dyDescent="0.25">
      <c r="A670" s="124"/>
      <c r="B670" s="127"/>
      <c r="C670" s="7" t="s">
        <v>538</v>
      </c>
      <c r="D670" s="7" t="s">
        <v>1185</v>
      </c>
      <c r="E670" s="34">
        <v>1500000</v>
      </c>
      <c r="F670" s="34">
        <v>1800000</v>
      </c>
      <c r="G670" s="27"/>
    </row>
    <row r="671" spans="1:7" x14ac:dyDescent="0.25">
      <c r="A671" s="112" t="s">
        <v>1186</v>
      </c>
      <c r="B671" s="113"/>
      <c r="C671" s="113"/>
      <c r="D671" s="113"/>
      <c r="E671" s="113"/>
      <c r="F671" s="108"/>
      <c r="G671" s="27"/>
    </row>
    <row r="672" spans="1:7" x14ac:dyDescent="0.25">
      <c r="A672" s="122">
        <v>11</v>
      </c>
      <c r="B672" s="125" t="s">
        <v>1186</v>
      </c>
      <c r="C672" s="7" t="s">
        <v>1152</v>
      </c>
      <c r="D672" s="7" t="s">
        <v>907</v>
      </c>
      <c r="E672" s="34"/>
      <c r="F672" s="34">
        <v>7900000</v>
      </c>
      <c r="G672" s="27"/>
    </row>
    <row r="673" spans="1:7" x14ac:dyDescent="0.25">
      <c r="A673" s="124"/>
      <c r="B673" s="127"/>
      <c r="C673" s="7" t="s">
        <v>538</v>
      </c>
      <c r="D673" s="7" t="s">
        <v>1187</v>
      </c>
      <c r="E673" s="6"/>
      <c r="F673" s="34">
        <v>7200000</v>
      </c>
      <c r="G673" s="27"/>
    </row>
    <row r="674" spans="1:7" x14ac:dyDescent="0.25">
      <c r="A674" s="112" t="s">
        <v>1188</v>
      </c>
      <c r="B674" s="113"/>
      <c r="C674" s="113"/>
      <c r="D674" s="113"/>
      <c r="E674" s="113"/>
      <c r="F674" s="108"/>
      <c r="G674" s="27"/>
    </row>
    <row r="675" spans="1:7" x14ac:dyDescent="0.25">
      <c r="A675" s="122">
        <v>12</v>
      </c>
      <c r="B675" s="128" t="s">
        <v>1188</v>
      </c>
      <c r="C675" s="7" t="s">
        <v>1152</v>
      </c>
      <c r="D675" s="7" t="s">
        <v>1189</v>
      </c>
      <c r="E675" s="34">
        <v>6500000</v>
      </c>
      <c r="F675" s="34">
        <v>7300000</v>
      </c>
      <c r="G675" s="27"/>
    </row>
    <row r="676" spans="1:7" x14ac:dyDescent="0.25">
      <c r="A676" s="124"/>
      <c r="B676" s="128"/>
      <c r="C676" s="7" t="s">
        <v>538</v>
      </c>
      <c r="D676" s="7" t="s">
        <v>1190</v>
      </c>
      <c r="E676" s="6"/>
      <c r="F676" s="34">
        <v>6600000</v>
      </c>
      <c r="G676" s="27"/>
    </row>
    <row r="677" spans="1:7" x14ac:dyDescent="0.25">
      <c r="A677" s="112" t="s">
        <v>1191</v>
      </c>
      <c r="B677" s="113"/>
      <c r="C677" s="113"/>
      <c r="D677" s="113"/>
      <c r="E677" s="113"/>
      <c r="F677" s="108"/>
      <c r="G677" s="27"/>
    </row>
    <row r="678" spans="1:7" x14ac:dyDescent="0.25">
      <c r="A678" s="122">
        <v>13</v>
      </c>
      <c r="B678" s="125" t="s">
        <v>1191</v>
      </c>
      <c r="C678" s="7" t="s">
        <v>1152</v>
      </c>
      <c r="D678" s="7" t="s">
        <v>1192</v>
      </c>
      <c r="E678" s="6"/>
      <c r="F678" s="34">
        <v>5800000</v>
      </c>
      <c r="G678" s="27"/>
    </row>
    <row r="679" spans="1:7" ht="31.5" x14ac:dyDescent="0.25">
      <c r="A679" s="123"/>
      <c r="B679" s="126"/>
      <c r="C679" s="7" t="s">
        <v>1193</v>
      </c>
      <c r="D679" s="7" t="s">
        <v>1194</v>
      </c>
      <c r="E679" s="34">
        <v>5000000</v>
      </c>
      <c r="F679" s="34">
        <v>5300000</v>
      </c>
      <c r="G679" s="27"/>
    </row>
    <row r="680" spans="1:7" ht="31.5" x14ac:dyDescent="0.25">
      <c r="A680" s="123"/>
      <c r="B680" s="126"/>
      <c r="C680" s="7" t="s">
        <v>1152</v>
      </c>
      <c r="D680" s="7" t="s">
        <v>1195</v>
      </c>
      <c r="E680" s="34"/>
      <c r="F680" s="34">
        <v>4100000</v>
      </c>
      <c r="G680" s="27"/>
    </row>
    <row r="681" spans="1:7" ht="63" x14ac:dyDescent="0.25">
      <c r="A681" s="124"/>
      <c r="B681" s="127"/>
      <c r="C681" s="7" t="s">
        <v>1196</v>
      </c>
      <c r="D681" s="7" t="s">
        <v>1197</v>
      </c>
      <c r="E681" s="6"/>
      <c r="F681" s="34">
        <v>3700000</v>
      </c>
      <c r="G681" s="27"/>
    </row>
    <row r="682" spans="1:7" ht="39" customHeight="1" x14ac:dyDescent="0.25">
      <c r="A682" s="117">
        <v>14</v>
      </c>
      <c r="B682" s="128" t="s">
        <v>1198</v>
      </c>
      <c r="C682" s="115" t="s">
        <v>1199</v>
      </c>
      <c r="D682" s="116"/>
      <c r="E682" s="6"/>
      <c r="F682" s="34">
        <v>10000000</v>
      </c>
      <c r="G682" s="27"/>
    </row>
    <row r="683" spans="1:7" ht="39" customHeight="1" x14ac:dyDescent="0.25">
      <c r="A683" s="117"/>
      <c r="B683" s="128"/>
      <c r="C683" s="115" t="s">
        <v>1200</v>
      </c>
      <c r="D683" s="116"/>
      <c r="E683" s="6"/>
      <c r="F683" s="34">
        <v>6000000</v>
      </c>
      <c r="G683" s="27"/>
    </row>
    <row r="684" spans="1:7" x14ac:dyDescent="0.25">
      <c r="A684" s="111" t="s">
        <v>1461</v>
      </c>
      <c r="B684" s="111"/>
      <c r="C684" s="45"/>
      <c r="D684" s="45"/>
      <c r="E684" s="90"/>
      <c r="F684" s="34"/>
      <c r="G684" s="27"/>
    </row>
    <row r="685" spans="1:7" ht="15.75" customHeight="1" x14ac:dyDescent="0.25">
      <c r="A685" s="118" t="s">
        <v>1202</v>
      </c>
      <c r="B685" s="118"/>
      <c r="C685" s="118"/>
      <c r="D685" s="118"/>
      <c r="E685" s="4"/>
      <c r="F685" s="15"/>
      <c r="G685" s="27"/>
    </row>
    <row r="686" spans="1:7" ht="31.5" customHeight="1" x14ac:dyDescent="0.25">
      <c r="A686" s="5">
        <v>1</v>
      </c>
      <c r="B686" s="6" t="s">
        <v>1203</v>
      </c>
      <c r="C686" s="119" t="s">
        <v>1204</v>
      </c>
      <c r="D686" s="119"/>
      <c r="E686" s="34">
        <v>9000000</v>
      </c>
      <c r="F686" s="34">
        <v>16830000</v>
      </c>
      <c r="G686" s="27"/>
    </row>
    <row r="687" spans="1:7" ht="90.75" customHeight="1" x14ac:dyDescent="0.25">
      <c r="A687" s="5">
        <v>2</v>
      </c>
      <c r="B687" s="6" t="s">
        <v>486</v>
      </c>
      <c r="C687" s="119" t="s">
        <v>1205</v>
      </c>
      <c r="D687" s="119"/>
      <c r="E687" s="34">
        <v>8000000</v>
      </c>
      <c r="F687" s="34">
        <v>15300000</v>
      </c>
      <c r="G687" s="27"/>
    </row>
    <row r="688" spans="1:7" ht="15.75" customHeight="1" x14ac:dyDescent="0.25">
      <c r="A688" s="118" t="s">
        <v>1206</v>
      </c>
      <c r="B688" s="118"/>
      <c r="C688" s="118"/>
      <c r="D688" s="118"/>
      <c r="E688" s="4"/>
      <c r="F688" s="4"/>
      <c r="G688" s="27"/>
    </row>
    <row r="689" spans="1:7" ht="21.75" customHeight="1" x14ac:dyDescent="0.25">
      <c r="A689" s="5">
        <v>1</v>
      </c>
      <c r="B689" s="6" t="s">
        <v>1207</v>
      </c>
      <c r="C689" s="119" t="s">
        <v>1208</v>
      </c>
      <c r="D689" s="119"/>
      <c r="E689" s="34">
        <v>9000000</v>
      </c>
      <c r="F689" s="34">
        <v>17680000</v>
      </c>
      <c r="G689" s="27"/>
    </row>
    <row r="690" spans="1:7" ht="65.25" customHeight="1" x14ac:dyDescent="0.25">
      <c r="A690" s="5">
        <v>2</v>
      </c>
      <c r="B690" s="6" t="s">
        <v>1209</v>
      </c>
      <c r="C690" s="119" t="s">
        <v>1210</v>
      </c>
      <c r="D690" s="119"/>
      <c r="E690" s="34">
        <v>8000000</v>
      </c>
      <c r="F690" s="34">
        <v>16070000</v>
      </c>
      <c r="G690" s="27"/>
    </row>
    <row r="691" spans="1:7" ht="30" customHeight="1" x14ac:dyDescent="0.25">
      <c r="A691" s="5">
        <v>3</v>
      </c>
      <c r="B691" s="6" t="s">
        <v>1211</v>
      </c>
      <c r="C691" s="119" t="s">
        <v>1212</v>
      </c>
      <c r="D691" s="119"/>
      <c r="E691" s="34">
        <v>8500000</v>
      </c>
      <c r="F691" s="34">
        <v>16000000</v>
      </c>
      <c r="G691" s="27"/>
    </row>
    <row r="692" spans="1:7" ht="60" customHeight="1" x14ac:dyDescent="0.25">
      <c r="A692" s="5">
        <v>4</v>
      </c>
      <c r="B692" s="39" t="s">
        <v>1213</v>
      </c>
      <c r="C692" s="119" t="s">
        <v>1214</v>
      </c>
      <c r="D692" s="119"/>
      <c r="E692" s="34">
        <v>7500000</v>
      </c>
      <c r="F692" s="34">
        <v>14540000</v>
      </c>
      <c r="G692" s="27"/>
    </row>
    <row r="693" spans="1:7" ht="15.75" customHeight="1" x14ac:dyDescent="0.25">
      <c r="A693" s="118" t="s">
        <v>1215</v>
      </c>
      <c r="B693" s="118"/>
      <c r="C693" s="118"/>
      <c r="D693" s="118"/>
      <c r="E693" s="4"/>
      <c r="F693" s="4"/>
      <c r="G693" s="27"/>
    </row>
    <row r="694" spans="1:7" ht="35.25" customHeight="1" x14ac:dyDescent="0.25">
      <c r="A694" s="5">
        <v>1</v>
      </c>
      <c r="B694" s="6" t="s">
        <v>1216</v>
      </c>
      <c r="C694" s="119" t="s">
        <v>1217</v>
      </c>
      <c r="D694" s="119"/>
      <c r="E694" s="90">
        <v>8000000</v>
      </c>
      <c r="F694" s="34">
        <v>14400000</v>
      </c>
      <c r="G694" s="27"/>
    </row>
    <row r="695" spans="1:7" ht="30.75" customHeight="1" x14ac:dyDescent="0.25">
      <c r="A695" s="118" t="s">
        <v>1218</v>
      </c>
      <c r="B695" s="118"/>
      <c r="C695" s="118"/>
      <c r="D695" s="118"/>
      <c r="E695" s="4"/>
      <c r="F695" s="4"/>
      <c r="G695" s="27"/>
    </row>
    <row r="696" spans="1:7" ht="30.75" customHeight="1" x14ac:dyDescent="0.25">
      <c r="A696" s="5">
        <v>1</v>
      </c>
      <c r="B696" s="6" t="s">
        <v>1216</v>
      </c>
      <c r="C696" s="119" t="s">
        <v>1219</v>
      </c>
      <c r="D696" s="119"/>
      <c r="E696" s="15">
        <v>9000000</v>
      </c>
      <c r="F696" s="34">
        <v>15150000</v>
      </c>
      <c r="G696" s="27"/>
    </row>
    <row r="697" spans="1:7" ht="54.75" customHeight="1" x14ac:dyDescent="0.25">
      <c r="A697" s="5">
        <v>2</v>
      </c>
      <c r="B697" s="39" t="s">
        <v>1154</v>
      </c>
      <c r="C697" s="119" t="s">
        <v>1220</v>
      </c>
      <c r="D697" s="119"/>
      <c r="E697" s="15">
        <v>8000000</v>
      </c>
      <c r="F697" s="34">
        <v>13770000</v>
      </c>
      <c r="G697" s="27"/>
    </row>
    <row r="698" spans="1:7" ht="34.5" customHeight="1" x14ac:dyDescent="0.25">
      <c r="A698" s="120" t="s">
        <v>1221</v>
      </c>
      <c r="B698" s="120"/>
      <c r="C698" s="120"/>
      <c r="D698" s="120"/>
      <c r="E698" s="4"/>
      <c r="F698" s="4"/>
      <c r="G698" s="27"/>
    </row>
    <row r="699" spans="1:7" ht="34.5" customHeight="1" x14ac:dyDescent="0.25">
      <c r="A699" s="26">
        <v>1</v>
      </c>
      <c r="B699" s="6" t="s">
        <v>1216</v>
      </c>
      <c r="C699" s="119" t="s">
        <v>1222</v>
      </c>
      <c r="D699" s="119"/>
      <c r="E699" s="15">
        <v>9000000</v>
      </c>
      <c r="F699" s="34">
        <v>15150000</v>
      </c>
      <c r="G699" s="27"/>
    </row>
    <row r="700" spans="1:7" ht="49.5" customHeight="1" x14ac:dyDescent="0.25">
      <c r="A700" s="26">
        <v>2</v>
      </c>
      <c r="B700" s="39" t="s">
        <v>1154</v>
      </c>
      <c r="C700" s="119" t="s">
        <v>1223</v>
      </c>
      <c r="D700" s="119"/>
      <c r="E700" s="15">
        <v>8000000</v>
      </c>
      <c r="F700" s="34">
        <v>13770000</v>
      </c>
      <c r="G700" s="27"/>
    </row>
    <row r="701" spans="1:7" ht="34.5" customHeight="1" x14ac:dyDescent="0.25">
      <c r="A701" s="118" t="s">
        <v>1224</v>
      </c>
      <c r="B701" s="118"/>
      <c r="C701" s="118"/>
      <c r="D701" s="118"/>
      <c r="E701" s="4"/>
      <c r="F701" s="4"/>
      <c r="G701" s="27"/>
    </row>
    <row r="702" spans="1:7" ht="34.5" customHeight="1" x14ac:dyDescent="0.25">
      <c r="A702" s="5">
        <v>1</v>
      </c>
      <c r="B702" s="6" t="s">
        <v>1225</v>
      </c>
      <c r="C702" s="119" t="s">
        <v>1226</v>
      </c>
      <c r="D702" s="119"/>
      <c r="E702" s="15">
        <v>9000000</v>
      </c>
      <c r="F702" s="34">
        <v>14300000</v>
      </c>
      <c r="G702" s="27"/>
    </row>
    <row r="703" spans="1:7" ht="39.75" customHeight="1" x14ac:dyDescent="0.25">
      <c r="A703" s="5">
        <v>2</v>
      </c>
      <c r="B703" s="39" t="s">
        <v>1227</v>
      </c>
      <c r="C703" s="119" t="s">
        <v>1228</v>
      </c>
      <c r="D703" s="119"/>
      <c r="E703" s="15">
        <v>8000000</v>
      </c>
      <c r="F703" s="34">
        <v>13000000</v>
      </c>
      <c r="G703" s="27"/>
    </row>
    <row r="704" spans="1:7" ht="42.75" customHeight="1" x14ac:dyDescent="0.25">
      <c r="A704" s="120" t="s">
        <v>1229</v>
      </c>
      <c r="B704" s="120"/>
      <c r="C704" s="120"/>
      <c r="D704" s="120"/>
      <c r="E704" s="4"/>
      <c r="F704" s="4"/>
      <c r="G704" s="27"/>
    </row>
    <row r="705" spans="1:7" ht="42.75" customHeight="1" x14ac:dyDescent="0.25">
      <c r="A705" s="5">
        <v>1</v>
      </c>
      <c r="B705" s="6" t="s">
        <v>1225</v>
      </c>
      <c r="C705" s="119" t="s">
        <v>1230</v>
      </c>
      <c r="D705" s="119"/>
      <c r="E705" s="34">
        <v>9000000</v>
      </c>
      <c r="F705" s="34">
        <v>14300000</v>
      </c>
      <c r="G705" s="27"/>
    </row>
    <row r="706" spans="1:7" ht="42.75" customHeight="1" x14ac:dyDescent="0.25">
      <c r="A706" s="5">
        <v>2</v>
      </c>
      <c r="B706" s="39" t="s">
        <v>1227</v>
      </c>
      <c r="C706" s="119" t="s">
        <v>1231</v>
      </c>
      <c r="D706" s="119"/>
      <c r="E706" s="34">
        <v>8000000</v>
      </c>
      <c r="F706" s="34">
        <v>13000000</v>
      </c>
      <c r="G706" s="27"/>
    </row>
    <row r="707" spans="1:7" ht="42.75" customHeight="1" x14ac:dyDescent="0.25">
      <c r="A707" s="5">
        <v>3</v>
      </c>
      <c r="B707" s="6" t="s">
        <v>1232</v>
      </c>
      <c r="C707" s="119" t="s">
        <v>1233</v>
      </c>
      <c r="D707" s="119"/>
      <c r="E707" s="34">
        <v>9000000</v>
      </c>
      <c r="F707" s="34">
        <v>16070000</v>
      </c>
      <c r="G707" s="27"/>
    </row>
    <row r="708" spans="1:7" ht="46.5" customHeight="1" x14ac:dyDescent="0.25">
      <c r="A708" s="5">
        <v>4</v>
      </c>
      <c r="B708" s="6" t="s">
        <v>486</v>
      </c>
      <c r="C708" s="119" t="s">
        <v>1234</v>
      </c>
      <c r="D708" s="119"/>
      <c r="E708" s="34">
        <v>8000000</v>
      </c>
      <c r="F708" s="34">
        <v>15300000</v>
      </c>
      <c r="G708" s="27"/>
    </row>
    <row r="709" spans="1:7" ht="21" customHeight="1" x14ac:dyDescent="0.25">
      <c r="A709" s="118" t="s">
        <v>1235</v>
      </c>
      <c r="B709" s="118"/>
      <c r="C709" s="118"/>
      <c r="D709" s="118"/>
      <c r="E709" s="34"/>
      <c r="F709" s="4"/>
      <c r="G709" s="27"/>
    </row>
    <row r="710" spans="1:7" ht="42" customHeight="1" x14ac:dyDescent="0.25">
      <c r="A710" s="5">
        <v>1</v>
      </c>
      <c r="B710" s="6" t="s">
        <v>1209</v>
      </c>
      <c r="C710" s="119" t="s">
        <v>1236</v>
      </c>
      <c r="D710" s="119"/>
      <c r="E710" s="34">
        <v>8000000</v>
      </c>
      <c r="F710" s="34">
        <v>16070000</v>
      </c>
      <c r="G710" s="27"/>
    </row>
    <row r="711" spans="1:7" ht="21.75" customHeight="1" x14ac:dyDescent="0.25">
      <c r="A711" s="118" t="s">
        <v>1237</v>
      </c>
      <c r="B711" s="118"/>
      <c r="C711" s="118"/>
      <c r="D711" s="118"/>
      <c r="E711" s="34"/>
      <c r="F711" s="4"/>
      <c r="G711" s="27"/>
    </row>
    <row r="712" spans="1:7" ht="42" customHeight="1" x14ac:dyDescent="0.25">
      <c r="A712" s="26">
        <v>1</v>
      </c>
      <c r="B712" s="6" t="s">
        <v>1238</v>
      </c>
      <c r="C712" s="119" t="s">
        <v>1239</v>
      </c>
      <c r="D712" s="119"/>
      <c r="E712" s="34">
        <v>30000000</v>
      </c>
      <c r="F712" s="34">
        <v>33000000</v>
      </c>
      <c r="G712" s="27"/>
    </row>
    <row r="713" spans="1:7" x14ac:dyDescent="0.25">
      <c r="A713" s="26">
        <v>2</v>
      </c>
      <c r="B713" s="39" t="s">
        <v>344</v>
      </c>
      <c r="C713" s="119" t="s">
        <v>1240</v>
      </c>
      <c r="D713" s="119"/>
      <c r="E713" s="34">
        <v>15000000</v>
      </c>
      <c r="F713" s="34">
        <v>17600000</v>
      </c>
      <c r="G713" s="27"/>
    </row>
    <row r="714" spans="1:7" ht="36.75" customHeight="1" x14ac:dyDescent="0.25">
      <c r="A714" s="118" t="s">
        <v>1241</v>
      </c>
      <c r="B714" s="118"/>
      <c r="C714" s="118"/>
      <c r="D714" s="118"/>
      <c r="E714" s="4"/>
      <c r="F714" s="4"/>
      <c r="G714" s="27"/>
    </row>
    <row r="715" spans="1:7" ht="36.75" customHeight="1" x14ac:dyDescent="0.25">
      <c r="A715" s="29">
        <v>1</v>
      </c>
      <c r="B715" s="39" t="s">
        <v>1242</v>
      </c>
      <c r="C715" s="119" t="s">
        <v>1243</v>
      </c>
      <c r="D715" s="119"/>
      <c r="E715" s="15">
        <v>15000000</v>
      </c>
      <c r="F715" s="15">
        <v>16830000</v>
      </c>
      <c r="G715" s="27"/>
    </row>
    <row r="716" spans="1:7" ht="25.5" customHeight="1" x14ac:dyDescent="0.25">
      <c r="A716" s="29">
        <v>2</v>
      </c>
      <c r="B716" s="6" t="s">
        <v>486</v>
      </c>
      <c r="C716" s="119" t="s">
        <v>1244</v>
      </c>
      <c r="D716" s="119"/>
      <c r="E716" s="15">
        <f>E715*0.9</f>
        <v>13500000</v>
      </c>
      <c r="F716" s="15">
        <v>15300000</v>
      </c>
      <c r="G716" s="27"/>
    </row>
    <row r="717" spans="1:7" ht="25.5" customHeight="1" x14ac:dyDescent="0.25">
      <c r="A717" s="29">
        <v>3</v>
      </c>
      <c r="B717" s="39" t="s">
        <v>1245</v>
      </c>
      <c r="C717" s="119" t="s">
        <v>1246</v>
      </c>
      <c r="D717" s="119"/>
      <c r="E717" s="15">
        <f>E715*1.2</f>
        <v>18000000</v>
      </c>
      <c r="F717" s="15">
        <v>18500000</v>
      </c>
      <c r="G717" s="27"/>
    </row>
    <row r="718" spans="1:7" ht="25.5" customHeight="1" x14ac:dyDescent="0.25">
      <c r="A718" s="29">
        <v>4</v>
      </c>
      <c r="B718" s="39" t="s">
        <v>1247</v>
      </c>
      <c r="C718" s="119" t="s">
        <v>1248</v>
      </c>
      <c r="D718" s="119"/>
      <c r="E718" s="15">
        <f>E717*1.1</f>
        <v>19800000</v>
      </c>
      <c r="F718" s="15">
        <v>20350000</v>
      </c>
      <c r="G718" s="27"/>
    </row>
    <row r="719" spans="1:7" ht="25.5" customHeight="1" x14ac:dyDescent="0.25">
      <c r="A719" s="29">
        <v>5</v>
      </c>
      <c r="B719" s="39" t="s">
        <v>1249</v>
      </c>
      <c r="C719" s="119" t="s">
        <v>1250</v>
      </c>
      <c r="D719" s="119"/>
      <c r="E719" s="15">
        <f>E715*1.1</f>
        <v>16500000.000000002</v>
      </c>
      <c r="F719" s="15">
        <v>18500000</v>
      </c>
      <c r="G719" s="27"/>
    </row>
    <row r="720" spans="1:7" ht="25.5" customHeight="1" x14ac:dyDescent="0.25">
      <c r="A720" s="29">
        <v>6</v>
      </c>
      <c r="B720" s="39" t="s">
        <v>1251</v>
      </c>
      <c r="C720" s="119" t="s">
        <v>1252</v>
      </c>
      <c r="D720" s="119"/>
      <c r="E720" s="15">
        <f>E717*1.1</f>
        <v>19800000</v>
      </c>
      <c r="F720" s="15">
        <v>20350000</v>
      </c>
      <c r="G720" s="27"/>
    </row>
    <row r="721" spans="1:7" ht="25.5" customHeight="1" x14ac:dyDescent="0.25">
      <c r="A721" s="29">
        <v>7</v>
      </c>
      <c r="B721" s="39" t="s">
        <v>1253</v>
      </c>
      <c r="C721" s="119" t="s">
        <v>1254</v>
      </c>
      <c r="D721" s="119"/>
      <c r="E721" s="15">
        <f>E718*1.1</f>
        <v>21780000</v>
      </c>
      <c r="F721" s="15">
        <v>22390000</v>
      </c>
      <c r="G721" s="27"/>
    </row>
    <row r="722" spans="1:7" ht="25.5" customHeight="1" x14ac:dyDescent="0.25">
      <c r="A722" s="29">
        <v>8</v>
      </c>
      <c r="B722" s="39" t="s">
        <v>1255</v>
      </c>
      <c r="C722" s="119" t="s">
        <v>1256</v>
      </c>
      <c r="D722" s="119"/>
      <c r="E722" s="15">
        <f>E718*1.15</f>
        <v>22770000</v>
      </c>
      <c r="F722" s="15">
        <v>23400000</v>
      </c>
      <c r="G722" s="27"/>
    </row>
    <row r="723" spans="1:7" ht="31.5" customHeight="1" x14ac:dyDescent="0.25">
      <c r="A723" s="118" t="s">
        <v>1257</v>
      </c>
      <c r="B723" s="118"/>
      <c r="C723" s="118"/>
      <c r="D723" s="118"/>
      <c r="E723" s="4"/>
      <c r="F723" s="4"/>
      <c r="G723" s="27"/>
    </row>
    <row r="724" spans="1:7" ht="31.5" customHeight="1" x14ac:dyDescent="0.25">
      <c r="A724" s="29">
        <v>1</v>
      </c>
      <c r="B724" s="39" t="s">
        <v>1249</v>
      </c>
      <c r="C724" s="119" t="s">
        <v>1258</v>
      </c>
      <c r="D724" s="119"/>
      <c r="E724" s="90">
        <v>13000000</v>
      </c>
      <c r="F724" s="15">
        <v>15150000</v>
      </c>
      <c r="G724" s="27"/>
    </row>
    <row r="725" spans="1:7" ht="31.5" customHeight="1" x14ac:dyDescent="0.25">
      <c r="A725" s="29">
        <v>2</v>
      </c>
      <c r="B725" s="39" t="s">
        <v>1259</v>
      </c>
      <c r="C725" s="119" t="s">
        <v>1260</v>
      </c>
      <c r="D725" s="119"/>
      <c r="E725" s="15">
        <v>11000000</v>
      </c>
      <c r="F725" s="15">
        <v>13770000</v>
      </c>
      <c r="G725" s="27"/>
    </row>
    <row r="726" spans="1:7" ht="31.5" customHeight="1" x14ac:dyDescent="0.25">
      <c r="A726" s="118" t="s">
        <v>1261</v>
      </c>
      <c r="B726" s="118"/>
      <c r="C726" s="118"/>
      <c r="D726" s="118"/>
      <c r="E726" s="4"/>
      <c r="F726" s="4"/>
      <c r="G726" s="27"/>
    </row>
    <row r="727" spans="1:7" ht="31.5" customHeight="1" x14ac:dyDescent="0.25">
      <c r="A727" s="26">
        <v>1</v>
      </c>
      <c r="B727" s="39"/>
      <c r="C727" s="119" t="s">
        <v>1262</v>
      </c>
      <c r="D727" s="119"/>
      <c r="E727" s="95">
        <v>30000000</v>
      </c>
      <c r="F727" s="15">
        <v>32100000</v>
      </c>
      <c r="G727" s="27"/>
    </row>
    <row r="728" spans="1:7" ht="31.5" customHeight="1" x14ac:dyDescent="0.25">
      <c r="A728" s="118" t="s">
        <v>1263</v>
      </c>
      <c r="B728" s="118"/>
      <c r="C728" s="118"/>
      <c r="D728" s="118"/>
      <c r="E728" s="4"/>
      <c r="F728" s="4"/>
      <c r="G728" s="27"/>
    </row>
    <row r="729" spans="1:7" ht="22.5" customHeight="1" x14ac:dyDescent="0.25">
      <c r="A729" s="26">
        <v>1</v>
      </c>
      <c r="B729" s="6" t="s">
        <v>486</v>
      </c>
      <c r="C729" s="119" t="s">
        <v>1264</v>
      </c>
      <c r="D729" s="119"/>
      <c r="E729" s="15">
        <v>8000000</v>
      </c>
      <c r="F729" s="95">
        <v>17000000</v>
      </c>
      <c r="G729" s="27"/>
    </row>
    <row r="730" spans="1:7" ht="25.5" customHeight="1" x14ac:dyDescent="0.25">
      <c r="A730" s="118" t="s">
        <v>1265</v>
      </c>
      <c r="B730" s="118"/>
      <c r="C730" s="118"/>
      <c r="D730" s="118"/>
      <c r="E730" s="4"/>
      <c r="F730" s="4"/>
      <c r="G730" s="27"/>
    </row>
    <row r="731" spans="1:7" ht="52.5" customHeight="1" x14ac:dyDescent="0.25">
      <c r="A731" s="26">
        <v>1</v>
      </c>
      <c r="B731" s="6" t="s">
        <v>1266</v>
      </c>
      <c r="C731" s="119" t="s">
        <v>1267</v>
      </c>
      <c r="D731" s="119"/>
      <c r="E731" s="15">
        <v>12000000</v>
      </c>
      <c r="F731" s="15">
        <v>26180000</v>
      </c>
      <c r="G731" s="27"/>
    </row>
    <row r="732" spans="1:7" ht="52.5" customHeight="1" x14ac:dyDescent="0.25">
      <c r="A732" s="26">
        <v>2</v>
      </c>
      <c r="B732" s="39" t="s">
        <v>1268</v>
      </c>
      <c r="C732" s="119" t="s">
        <v>1269</v>
      </c>
      <c r="D732" s="119"/>
      <c r="E732" s="15">
        <v>11000000</v>
      </c>
      <c r="F732" s="15">
        <v>23800000</v>
      </c>
      <c r="G732" s="27"/>
    </row>
    <row r="733" spans="1:7" ht="52.5" customHeight="1" x14ac:dyDescent="0.25">
      <c r="A733" s="26">
        <v>3</v>
      </c>
      <c r="B733" s="6" t="s">
        <v>1270</v>
      </c>
      <c r="C733" s="119" t="s">
        <v>1271</v>
      </c>
      <c r="D733" s="119"/>
      <c r="E733" s="15">
        <v>10000000</v>
      </c>
      <c r="F733" s="15">
        <v>20940000</v>
      </c>
      <c r="G733" s="27"/>
    </row>
    <row r="734" spans="1:7" ht="81" customHeight="1" x14ac:dyDescent="0.25">
      <c r="A734" s="26">
        <v>4</v>
      </c>
      <c r="B734" s="39" t="s">
        <v>344</v>
      </c>
      <c r="C734" s="119" t="s">
        <v>1272</v>
      </c>
      <c r="D734" s="119"/>
      <c r="E734" s="15">
        <v>9000000</v>
      </c>
      <c r="F734" s="15">
        <v>19040000</v>
      </c>
      <c r="G734" s="27"/>
    </row>
    <row r="735" spans="1:7" ht="24.75" customHeight="1" x14ac:dyDescent="0.25">
      <c r="A735" s="118" t="s">
        <v>1273</v>
      </c>
      <c r="B735" s="118"/>
      <c r="C735" s="118"/>
      <c r="D735" s="118"/>
      <c r="E735" s="4"/>
      <c r="F735" s="4"/>
      <c r="G735" s="27"/>
    </row>
    <row r="736" spans="1:7" ht="46.5" customHeight="1" x14ac:dyDescent="0.25">
      <c r="A736" s="26"/>
      <c r="B736" s="39" t="s">
        <v>1274</v>
      </c>
      <c r="C736" s="119" t="s">
        <v>1275</v>
      </c>
      <c r="D736" s="119"/>
      <c r="E736" s="15">
        <v>12000000</v>
      </c>
      <c r="F736" s="15">
        <v>20110000</v>
      </c>
      <c r="G736" s="27"/>
    </row>
    <row r="737" spans="1:7" ht="46.5" customHeight="1" x14ac:dyDescent="0.25">
      <c r="A737" s="26"/>
      <c r="B737" s="39" t="s">
        <v>1276</v>
      </c>
      <c r="C737" s="119" t="s">
        <v>1277</v>
      </c>
      <c r="D737" s="119"/>
      <c r="E737" s="15">
        <v>10000000</v>
      </c>
      <c r="F737" s="15">
        <v>18280000</v>
      </c>
      <c r="G737" s="27"/>
    </row>
    <row r="738" spans="1:7" ht="46.5" customHeight="1" x14ac:dyDescent="0.25">
      <c r="A738" s="26"/>
      <c r="B738" s="39" t="s">
        <v>1278</v>
      </c>
      <c r="C738" s="119" t="s">
        <v>1279</v>
      </c>
      <c r="D738" s="119"/>
      <c r="E738" s="15">
        <v>11000000</v>
      </c>
      <c r="F738" s="15">
        <v>18430000</v>
      </c>
      <c r="G738" s="27"/>
    </row>
    <row r="739" spans="1:7" ht="46.5" customHeight="1" x14ac:dyDescent="0.25">
      <c r="A739" s="26"/>
      <c r="B739" s="39" t="s">
        <v>1280</v>
      </c>
      <c r="C739" s="119" t="s">
        <v>1281</v>
      </c>
      <c r="D739" s="119"/>
      <c r="E739" s="15">
        <v>9000000</v>
      </c>
      <c r="F739" s="15">
        <v>16750000</v>
      </c>
      <c r="G739" s="27"/>
    </row>
    <row r="740" spans="1:7" ht="70.5" customHeight="1" x14ac:dyDescent="0.25">
      <c r="A740" s="26"/>
      <c r="B740" s="39" t="s">
        <v>1282</v>
      </c>
      <c r="C740" s="119" t="s">
        <v>1283</v>
      </c>
      <c r="D740" s="119"/>
      <c r="E740" s="15">
        <v>10000000</v>
      </c>
      <c r="F740" s="15">
        <v>16750000</v>
      </c>
      <c r="G740" s="27"/>
    </row>
    <row r="741" spans="1:7" ht="192" customHeight="1" x14ac:dyDescent="0.25">
      <c r="A741" s="26"/>
      <c r="B741" s="39" t="s">
        <v>344</v>
      </c>
      <c r="C741" s="119" t="s">
        <v>1284</v>
      </c>
      <c r="D741" s="119"/>
      <c r="E741" s="95">
        <v>8000000</v>
      </c>
      <c r="F741" s="15">
        <v>15230000</v>
      </c>
      <c r="G741" s="27"/>
    </row>
    <row r="742" spans="1:7" ht="37.5" customHeight="1" x14ac:dyDescent="0.25">
      <c r="A742" s="118" t="s">
        <v>1285</v>
      </c>
      <c r="B742" s="118"/>
      <c r="C742" s="118"/>
      <c r="D742" s="118"/>
      <c r="E742" s="4"/>
      <c r="F742" s="4"/>
      <c r="G742" s="27"/>
    </row>
    <row r="743" spans="1:7" ht="33.75" customHeight="1" x14ac:dyDescent="0.25">
      <c r="A743" s="26">
        <v>1</v>
      </c>
      <c r="B743" s="39" t="s">
        <v>1227</v>
      </c>
      <c r="C743" s="119" t="s">
        <v>1286</v>
      </c>
      <c r="D743" s="119"/>
      <c r="E743" s="15">
        <v>13000000</v>
      </c>
      <c r="F743" s="15">
        <v>19040000</v>
      </c>
      <c r="G743" s="27"/>
    </row>
    <row r="744" spans="1:7" ht="33.75" customHeight="1" x14ac:dyDescent="0.25">
      <c r="A744" s="118" t="s">
        <v>1350</v>
      </c>
      <c r="B744" s="118"/>
      <c r="C744" s="118"/>
      <c r="D744" s="118"/>
      <c r="E744" s="4"/>
      <c r="F744" s="4"/>
      <c r="G744" s="27"/>
    </row>
    <row r="745" spans="1:7" ht="33.75" customHeight="1" x14ac:dyDescent="0.25">
      <c r="A745" s="5">
        <v>1</v>
      </c>
      <c r="B745" s="6" t="s">
        <v>1287</v>
      </c>
      <c r="C745" s="119">
        <v>19</v>
      </c>
      <c r="D745" s="119"/>
      <c r="E745" s="12">
        <v>16000000</v>
      </c>
      <c r="F745" s="15">
        <v>23030000</v>
      </c>
      <c r="G745" s="27"/>
    </row>
    <row r="746" spans="1:7" ht="33.75" customHeight="1" x14ac:dyDescent="0.25">
      <c r="A746" s="26">
        <v>2</v>
      </c>
      <c r="B746" s="6" t="s">
        <v>486</v>
      </c>
      <c r="C746" s="119" t="s">
        <v>1288</v>
      </c>
      <c r="D746" s="119"/>
      <c r="E746" s="15">
        <v>15000000</v>
      </c>
      <c r="F746" s="15">
        <v>20940000</v>
      </c>
      <c r="G746" s="27"/>
    </row>
    <row r="747" spans="1:7" ht="33.75" hidden="1" customHeight="1" x14ac:dyDescent="0.25">
      <c r="A747" s="118" t="s">
        <v>1289</v>
      </c>
      <c r="B747" s="118"/>
      <c r="C747" s="118"/>
      <c r="D747" s="118"/>
      <c r="E747" s="4"/>
      <c r="F747" s="4"/>
      <c r="G747" s="27"/>
    </row>
    <row r="748" spans="1:7" hidden="1" x14ac:dyDescent="0.25">
      <c r="A748" s="26">
        <v>1</v>
      </c>
      <c r="B748" s="39"/>
      <c r="C748" s="119" t="s">
        <v>1290</v>
      </c>
      <c r="D748" s="119"/>
      <c r="E748" s="15">
        <v>9000000</v>
      </c>
      <c r="F748" s="15"/>
      <c r="G748" s="27"/>
    </row>
    <row r="749" spans="1:7" hidden="1" x14ac:dyDescent="0.25">
      <c r="A749" s="26">
        <v>2</v>
      </c>
      <c r="B749" s="39"/>
      <c r="C749" s="119" t="s">
        <v>1291</v>
      </c>
      <c r="D749" s="119"/>
      <c r="E749" s="15">
        <v>8000000</v>
      </c>
      <c r="F749" s="15"/>
      <c r="G749" s="27"/>
    </row>
    <row r="750" spans="1:7" ht="57" customHeight="1" x14ac:dyDescent="0.25">
      <c r="A750" s="118" t="s">
        <v>1351</v>
      </c>
      <c r="B750" s="118"/>
      <c r="C750" s="118"/>
      <c r="D750" s="118"/>
      <c r="E750" s="4"/>
      <c r="F750" s="4"/>
      <c r="G750" s="27"/>
    </row>
    <row r="751" spans="1:7" ht="57" customHeight="1" x14ac:dyDescent="0.25">
      <c r="A751" s="26">
        <v>1</v>
      </c>
      <c r="B751" s="39" t="s">
        <v>1292</v>
      </c>
      <c r="C751" s="119" t="s">
        <v>1293</v>
      </c>
      <c r="D751" s="119"/>
      <c r="E751" s="15">
        <v>10000000</v>
      </c>
      <c r="F751" s="15">
        <v>13200000</v>
      </c>
      <c r="G751" s="27"/>
    </row>
    <row r="752" spans="1:7" ht="57" customHeight="1" x14ac:dyDescent="0.25">
      <c r="A752" s="26">
        <v>2</v>
      </c>
      <c r="B752" s="39" t="s">
        <v>1268</v>
      </c>
      <c r="C752" s="119" t="s">
        <v>1294</v>
      </c>
      <c r="D752" s="119"/>
      <c r="E752" s="15">
        <v>8000000</v>
      </c>
      <c r="F752" s="15">
        <v>12000000</v>
      </c>
      <c r="G752" s="27"/>
    </row>
    <row r="753" spans="1:7" ht="57" customHeight="1" x14ac:dyDescent="0.25">
      <c r="A753" s="26">
        <v>3</v>
      </c>
      <c r="B753" s="39" t="s">
        <v>1295</v>
      </c>
      <c r="C753" s="119" t="s">
        <v>1296</v>
      </c>
      <c r="D753" s="119"/>
      <c r="E753" s="15">
        <v>9000000</v>
      </c>
      <c r="F753" s="15">
        <v>10560000</v>
      </c>
      <c r="G753" s="27"/>
    </row>
    <row r="754" spans="1:7" ht="57" customHeight="1" x14ac:dyDescent="0.25">
      <c r="A754" s="26">
        <v>4</v>
      </c>
      <c r="B754" s="39" t="s">
        <v>1213</v>
      </c>
      <c r="C754" s="119" t="s">
        <v>1297</v>
      </c>
      <c r="D754" s="119"/>
      <c r="E754" s="15">
        <v>7000000</v>
      </c>
      <c r="F754" s="15">
        <v>9600000</v>
      </c>
      <c r="G754" s="27"/>
    </row>
    <row r="755" spans="1:7" ht="39" customHeight="1" x14ac:dyDescent="0.25">
      <c r="A755" s="118" t="s">
        <v>1352</v>
      </c>
      <c r="B755" s="118"/>
      <c r="C755" s="118"/>
      <c r="D755" s="118"/>
      <c r="E755" s="4"/>
      <c r="F755" s="4"/>
      <c r="G755" s="27"/>
    </row>
    <row r="756" spans="1:7" ht="39" customHeight="1" x14ac:dyDescent="0.25">
      <c r="A756" s="26">
        <v>1</v>
      </c>
      <c r="B756" s="39" t="s">
        <v>1295</v>
      </c>
      <c r="C756" s="119" t="s">
        <v>1298</v>
      </c>
      <c r="D756" s="119"/>
      <c r="E756" s="15">
        <v>7000000</v>
      </c>
      <c r="F756" s="15">
        <v>7390000</v>
      </c>
      <c r="G756" s="27"/>
    </row>
    <row r="757" spans="1:7" ht="39" customHeight="1" x14ac:dyDescent="0.25">
      <c r="A757" s="26">
        <v>2</v>
      </c>
      <c r="B757" s="39" t="s">
        <v>1299</v>
      </c>
      <c r="C757" s="119" t="s">
        <v>1300</v>
      </c>
      <c r="D757" s="119"/>
      <c r="E757" s="15">
        <v>6000000</v>
      </c>
      <c r="F757" s="15">
        <v>7060000</v>
      </c>
      <c r="G757" s="27"/>
    </row>
    <row r="758" spans="1:7" ht="39" customHeight="1" x14ac:dyDescent="0.25">
      <c r="A758" s="26">
        <v>3</v>
      </c>
      <c r="B758" s="39" t="s">
        <v>1213</v>
      </c>
      <c r="C758" s="119" t="s">
        <v>1301</v>
      </c>
      <c r="D758" s="119"/>
      <c r="E758" s="15">
        <v>5000000</v>
      </c>
      <c r="F758" s="15">
        <v>6720000</v>
      </c>
      <c r="G758" s="27"/>
    </row>
    <row r="759" spans="1:7" ht="39" customHeight="1" x14ac:dyDescent="0.25">
      <c r="A759" s="118" t="s">
        <v>1353</v>
      </c>
      <c r="B759" s="118"/>
      <c r="C759" s="118"/>
      <c r="D759" s="118"/>
      <c r="E759" s="4"/>
      <c r="F759" s="4"/>
      <c r="G759" s="27"/>
    </row>
    <row r="760" spans="1:7" ht="39" customHeight="1" x14ac:dyDescent="0.25">
      <c r="A760" s="26">
        <v>1</v>
      </c>
      <c r="B760" s="39" t="s">
        <v>1249</v>
      </c>
      <c r="C760" s="119" t="s">
        <v>1302</v>
      </c>
      <c r="D760" s="119"/>
      <c r="E760" s="15">
        <v>7000000</v>
      </c>
      <c r="F760" s="15">
        <v>8450000</v>
      </c>
      <c r="G760" s="27"/>
    </row>
    <row r="761" spans="1:7" ht="39" customHeight="1" x14ac:dyDescent="0.25">
      <c r="A761" s="26">
        <v>2</v>
      </c>
      <c r="B761" s="39" t="s">
        <v>1227</v>
      </c>
      <c r="C761" s="119" t="s">
        <v>1303</v>
      </c>
      <c r="D761" s="119"/>
      <c r="E761" s="15">
        <v>6000000</v>
      </c>
      <c r="F761" s="15">
        <v>7680000</v>
      </c>
      <c r="G761" s="27"/>
    </row>
    <row r="762" spans="1:7" ht="39" customHeight="1" x14ac:dyDescent="0.25">
      <c r="A762" s="26">
        <v>3</v>
      </c>
      <c r="B762" s="6" t="s">
        <v>486</v>
      </c>
      <c r="C762" s="119" t="s">
        <v>1304</v>
      </c>
      <c r="D762" s="119"/>
      <c r="E762" s="15">
        <v>5000000</v>
      </c>
      <c r="F762" s="15">
        <v>6910000</v>
      </c>
      <c r="G762" s="27"/>
    </row>
    <row r="763" spans="1:7" ht="39" customHeight="1" x14ac:dyDescent="0.25">
      <c r="A763" s="118" t="s">
        <v>1354</v>
      </c>
      <c r="B763" s="118"/>
      <c r="C763" s="118"/>
      <c r="D763" s="118"/>
      <c r="E763" s="4"/>
      <c r="F763" s="4"/>
      <c r="G763" s="27"/>
    </row>
    <row r="764" spans="1:7" ht="39" customHeight="1" x14ac:dyDescent="0.25">
      <c r="A764" s="26">
        <v>1</v>
      </c>
      <c r="B764" s="39" t="s">
        <v>1249</v>
      </c>
      <c r="C764" s="119" t="s">
        <v>1305</v>
      </c>
      <c r="D764" s="119"/>
      <c r="E764" s="15">
        <v>8000000</v>
      </c>
      <c r="F764" s="15">
        <v>10560000</v>
      </c>
      <c r="G764" s="27"/>
    </row>
    <row r="765" spans="1:7" ht="39" customHeight="1" x14ac:dyDescent="0.25">
      <c r="A765" s="26">
        <v>2</v>
      </c>
      <c r="B765" s="39" t="s">
        <v>1268</v>
      </c>
      <c r="C765" s="119" t="s">
        <v>1286</v>
      </c>
      <c r="D765" s="119"/>
      <c r="E765" s="15">
        <v>7000000</v>
      </c>
      <c r="F765" s="15">
        <v>9600000</v>
      </c>
      <c r="G765" s="27"/>
    </row>
    <row r="766" spans="1:7" ht="39" customHeight="1" x14ac:dyDescent="0.25">
      <c r="A766" s="26">
        <v>3</v>
      </c>
      <c r="B766" s="39" t="s">
        <v>1227</v>
      </c>
      <c r="C766" s="119" t="s">
        <v>1306</v>
      </c>
      <c r="D766" s="119"/>
      <c r="E766" s="15">
        <v>6000000</v>
      </c>
      <c r="F766" s="15">
        <v>7680000</v>
      </c>
      <c r="G766" s="27"/>
    </row>
    <row r="767" spans="1:7" ht="39" customHeight="1" x14ac:dyDescent="0.25">
      <c r="A767" s="118" t="s">
        <v>1355</v>
      </c>
      <c r="B767" s="118"/>
      <c r="C767" s="118"/>
      <c r="D767" s="118"/>
      <c r="E767" s="4"/>
      <c r="F767" s="4"/>
      <c r="G767" s="27"/>
    </row>
    <row r="768" spans="1:7" ht="39" customHeight="1" x14ac:dyDescent="0.25">
      <c r="A768" s="26"/>
      <c r="B768" s="6" t="s">
        <v>1307</v>
      </c>
      <c r="C768" s="119" t="s">
        <v>1308</v>
      </c>
      <c r="D768" s="119"/>
      <c r="E768" s="15">
        <v>8000000</v>
      </c>
      <c r="F768" s="15">
        <v>8450000</v>
      </c>
      <c r="G768" s="27"/>
    </row>
    <row r="769" spans="1:7" ht="39" customHeight="1" x14ac:dyDescent="0.25">
      <c r="A769" s="118" t="s">
        <v>1356</v>
      </c>
      <c r="B769" s="118"/>
      <c r="C769" s="118"/>
      <c r="D769" s="118"/>
      <c r="E769" s="4"/>
      <c r="F769" s="4"/>
      <c r="G769" s="27"/>
    </row>
    <row r="770" spans="1:7" ht="39" customHeight="1" x14ac:dyDescent="0.25">
      <c r="A770" s="29">
        <v>1</v>
      </c>
      <c r="B770" s="39" t="s">
        <v>1309</v>
      </c>
      <c r="C770" s="119" t="s">
        <v>1310</v>
      </c>
      <c r="D770" s="119"/>
      <c r="E770" s="15">
        <v>7000000</v>
      </c>
      <c r="F770" s="15">
        <v>8370000</v>
      </c>
      <c r="G770" s="27"/>
    </row>
    <row r="771" spans="1:7" ht="39" customHeight="1" x14ac:dyDescent="0.25">
      <c r="A771" s="29">
        <v>2</v>
      </c>
      <c r="B771" s="39" t="s">
        <v>1311</v>
      </c>
      <c r="C771" s="119" t="s">
        <v>1312</v>
      </c>
      <c r="D771" s="119"/>
      <c r="E771" s="15">
        <v>6000000</v>
      </c>
      <c r="F771" s="15">
        <v>7610000</v>
      </c>
      <c r="G771" s="27"/>
    </row>
    <row r="772" spans="1:7" ht="39" customHeight="1" x14ac:dyDescent="0.25">
      <c r="A772" s="118" t="s">
        <v>1357</v>
      </c>
      <c r="B772" s="118"/>
      <c r="C772" s="118"/>
      <c r="D772" s="118"/>
      <c r="E772" s="4"/>
      <c r="F772" s="4"/>
      <c r="G772" s="27"/>
    </row>
    <row r="773" spans="1:7" ht="39" customHeight="1" x14ac:dyDescent="0.25">
      <c r="A773" s="29">
        <v>1</v>
      </c>
      <c r="B773" s="6" t="s">
        <v>1287</v>
      </c>
      <c r="C773" s="119" t="s">
        <v>1230</v>
      </c>
      <c r="D773" s="119"/>
      <c r="E773" s="15">
        <v>8000000</v>
      </c>
      <c r="F773" s="15">
        <v>8370000</v>
      </c>
      <c r="G773" s="27"/>
    </row>
    <row r="774" spans="1:7" ht="39" customHeight="1" x14ac:dyDescent="0.25">
      <c r="A774" s="29">
        <v>2</v>
      </c>
      <c r="B774" s="39" t="s">
        <v>1313</v>
      </c>
      <c r="C774" s="119" t="s">
        <v>1314</v>
      </c>
      <c r="D774" s="119"/>
      <c r="E774" s="15">
        <v>7000000</v>
      </c>
      <c r="F774" s="15">
        <v>7610000</v>
      </c>
      <c r="G774" s="27"/>
    </row>
    <row r="775" spans="1:7" ht="39" customHeight="1" x14ac:dyDescent="0.25">
      <c r="A775" s="118" t="s">
        <v>1358</v>
      </c>
      <c r="B775" s="118"/>
      <c r="C775" s="118"/>
      <c r="D775" s="118"/>
      <c r="E775" s="4"/>
      <c r="F775" s="4"/>
      <c r="G775" s="27"/>
    </row>
    <row r="776" spans="1:7" ht="39" customHeight="1" x14ac:dyDescent="0.25">
      <c r="A776" s="26">
        <v>1</v>
      </c>
      <c r="B776" s="39" t="s">
        <v>1315</v>
      </c>
      <c r="C776" s="119" t="s">
        <v>1316</v>
      </c>
      <c r="D776" s="119"/>
      <c r="E776" s="15">
        <v>10000000</v>
      </c>
      <c r="F776" s="15">
        <v>13200000</v>
      </c>
      <c r="G776" s="27"/>
    </row>
    <row r="777" spans="1:7" ht="39" customHeight="1" x14ac:dyDescent="0.25">
      <c r="A777" s="26">
        <v>2</v>
      </c>
      <c r="B777" s="39" t="s">
        <v>1317</v>
      </c>
      <c r="C777" s="119" t="s">
        <v>1318</v>
      </c>
      <c r="D777" s="119"/>
      <c r="E777" s="15">
        <v>9000000</v>
      </c>
      <c r="F777" s="15">
        <v>12000000</v>
      </c>
      <c r="G777" s="27"/>
    </row>
    <row r="778" spans="1:7" ht="39" customHeight="1" x14ac:dyDescent="0.25">
      <c r="A778" s="26">
        <v>3</v>
      </c>
      <c r="B778" s="39" t="s">
        <v>1249</v>
      </c>
      <c r="C778" s="119" t="s">
        <v>1319</v>
      </c>
      <c r="D778" s="119"/>
      <c r="E778" s="15">
        <v>6000000</v>
      </c>
      <c r="F778" s="15">
        <v>7540000</v>
      </c>
      <c r="G778" s="27"/>
    </row>
    <row r="779" spans="1:7" ht="39" customHeight="1" x14ac:dyDescent="0.25">
      <c r="A779" s="26">
        <v>4</v>
      </c>
      <c r="B779" s="39" t="s">
        <v>1311</v>
      </c>
      <c r="C779" s="119" t="s">
        <v>1320</v>
      </c>
      <c r="D779" s="119"/>
      <c r="E779" s="15">
        <v>5000000</v>
      </c>
      <c r="F779" s="15">
        <v>6850000</v>
      </c>
      <c r="G779" s="27"/>
    </row>
    <row r="780" spans="1:7" ht="41.25" customHeight="1" x14ac:dyDescent="0.25">
      <c r="A780" s="118" t="s">
        <v>1359</v>
      </c>
      <c r="B780" s="118"/>
      <c r="C780" s="118"/>
      <c r="D780" s="118"/>
      <c r="E780" s="4"/>
      <c r="F780" s="4"/>
      <c r="G780" s="27"/>
    </row>
    <row r="781" spans="1:7" ht="66" customHeight="1" x14ac:dyDescent="0.25">
      <c r="A781" s="26">
        <v>1</v>
      </c>
      <c r="B781" s="39" t="s">
        <v>1282</v>
      </c>
      <c r="C781" s="119" t="s">
        <v>1321</v>
      </c>
      <c r="D781" s="119"/>
      <c r="E781" s="15">
        <v>9000000</v>
      </c>
      <c r="F781" s="15">
        <v>10560000</v>
      </c>
      <c r="G781" s="27"/>
    </row>
    <row r="782" spans="1:7" ht="155.25" customHeight="1" x14ac:dyDescent="0.25">
      <c r="A782" s="26">
        <v>2</v>
      </c>
      <c r="B782" s="39" t="s">
        <v>344</v>
      </c>
      <c r="C782" s="119" t="s">
        <v>1322</v>
      </c>
      <c r="D782" s="119"/>
      <c r="E782" s="15">
        <v>8000000</v>
      </c>
      <c r="F782" s="15">
        <v>9600000</v>
      </c>
      <c r="G782" s="27"/>
    </row>
    <row r="783" spans="1:7" ht="66" customHeight="1" x14ac:dyDescent="0.25">
      <c r="A783" s="26">
        <v>3</v>
      </c>
      <c r="B783" s="39" t="s">
        <v>1323</v>
      </c>
      <c r="C783" s="119" t="s">
        <v>1324</v>
      </c>
      <c r="D783" s="119"/>
      <c r="E783" s="15">
        <v>8500000</v>
      </c>
      <c r="F783" s="15">
        <v>9500000</v>
      </c>
      <c r="G783" s="27"/>
    </row>
    <row r="784" spans="1:7" ht="66" customHeight="1" x14ac:dyDescent="0.25">
      <c r="A784" s="26">
        <v>4</v>
      </c>
      <c r="B784" s="39" t="s">
        <v>1325</v>
      </c>
      <c r="C784" s="119" t="s">
        <v>1326</v>
      </c>
      <c r="D784" s="119"/>
      <c r="E784" s="15">
        <v>7000000</v>
      </c>
      <c r="F784" s="15">
        <v>8640000</v>
      </c>
      <c r="G784" s="27"/>
    </row>
    <row r="785" spans="1:7" ht="41.25" customHeight="1" x14ac:dyDescent="0.25">
      <c r="A785" s="118" t="s">
        <v>1360</v>
      </c>
      <c r="B785" s="118"/>
      <c r="C785" s="118"/>
      <c r="D785" s="118"/>
      <c r="E785" s="4"/>
      <c r="F785" s="4"/>
      <c r="G785" s="27"/>
    </row>
    <row r="786" spans="1:7" ht="41.25" customHeight="1" x14ac:dyDescent="0.25">
      <c r="A786" s="26">
        <v>1</v>
      </c>
      <c r="B786" s="39" t="s">
        <v>1327</v>
      </c>
      <c r="C786" s="119" t="s">
        <v>1328</v>
      </c>
      <c r="D786" s="119"/>
      <c r="E786" s="15">
        <v>7000000</v>
      </c>
      <c r="F786" s="15">
        <v>8290000</v>
      </c>
      <c r="G786" s="27"/>
    </row>
    <row r="787" spans="1:7" ht="41.25" customHeight="1" x14ac:dyDescent="0.25">
      <c r="A787" s="26">
        <v>2</v>
      </c>
      <c r="B787" s="39" t="s">
        <v>1154</v>
      </c>
      <c r="C787" s="119" t="s">
        <v>1329</v>
      </c>
      <c r="D787" s="119"/>
      <c r="E787" s="15">
        <v>6500000</v>
      </c>
      <c r="F787" s="15">
        <v>7540000</v>
      </c>
      <c r="G787" s="27"/>
    </row>
    <row r="788" spans="1:7" ht="41.25" customHeight="1" x14ac:dyDescent="0.25">
      <c r="A788" s="118" t="s">
        <v>1361</v>
      </c>
      <c r="B788" s="118"/>
      <c r="C788" s="118"/>
      <c r="D788" s="118"/>
      <c r="E788" s="4"/>
      <c r="F788" s="4"/>
      <c r="G788" s="27"/>
    </row>
    <row r="789" spans="1:7" ht="41.25" customHeight="1" x14ac:dyDescent="0.25">
      <c r="A789" s="26">
        <v>1</v>
      </c>
      <c r="B789" s="39" t="s">
        <v>1154</v>
      </c>
      <c r="C789" s="119" t="s">
        <v>1330</v>
      </c>
      <c r="D789" s="119"/>
      <c r="E789" s="15">
        <v>6000000</v>
      </c>
      <c r="F789" s="15">
        <v>7540000</v>
      </c>
      <c r="G789" s="27"/>
    </row>
    <row r="790" spans="1:7" ht="41.25" customHeight="1" x14ac:dyDescent="0.25">
      <c r="A790" s="118" t="s">
        <v>1362</v>
      </c>
      <c r="B790" s="118"/>
      <c r="C790" s="118"/>
      <c r="D790" s="118"/>
      <c r="E790" s="4"/>
      <c r="F790" s="4"/>
      <c r="G790" s="27"/>
    </row>
    <row r="791" spans="1:7" ht="41.25" customHeight="1" x14ac:dyDescent="0.25">
      <c r="A791" s="121">
        <v>1</v>
      </c>
      <c r="B791" s="39" t="s">
        <v>1282</v>
      </c>
      <c r="C791" s="119" t="s">
        <v>1331</v>
      </c>
      <c r="D791" s="119"/>
      <c r="E791" s="15">
        <v>8000000</v>
      </c>
      <c r="F791" s="15">
        <v>10560000</v>
      </c>
      <c r="G791" s="27"/>
    </row>
    <row r="792" spans="1:7" ht="41.25" customHeight="1" x14ac:dyDescent="0.25">
      <c r="A792" s="121"/>
      <c r="B792" s="39" t="s">
        <v>344</v>
      </c>
      <c r="C792" s="119" t="s">
        <v>1332</v>
      </c>
      <c r="D792" s="119"/>
      <c r="E792" s="15">
        <v>7000000</v>
      </c>
      <c r="F792" s="15">
        <v>9600000</v>
      </c>
      <c r="G792" s="27"/>
    </row>
    <row r="793" spans="1:7" ht="41.25" customHeight="1" x14ac:dyDescent="0.25">
      <c r="A793" s="121">
        <v>2</v>
      </c>
      <c r="B793" s="39" t="s">
        <v>1327</v>
      </c>
      <c r="C793" s="119" t="s">
        <v>1333</v>
      </c>
      <c r="D793" s="119"/>
      <c r="E793" s="15">
        <v>6000000</v>
      </c>
      <c r="F793" s="15">
        <v>7390000</v>
      </c>
      <c r="G793" s="27"/>
    </row>
    <row r="794" spans="1:7" ht="41.25" customHeight="1" x14ac:dyDescent="0.25">
      <c r="A794" s="121"/>
      <c r="B794" s="39" t="s">
        <v>1154</v>
      </c>
      <c r="C794" s="119" t="s">
        <v>1334</v>
      </c>
      <c r="D794" s="119"/>
      <c r="E794" s="15">
        <v>5000000</v>
      </c>
      <c r="F794" s="15">
        <v>6720000</v>
      </c>
      <c r="G794" s="27"/>
    </row>
    <row r="795" spans="1:7" ht="41.25" customHeight="1" x14ac:dyDescent="0.25">
      <c r="A795" s="118" t="s">
        <v>1363</v>
      </c>
      <c r="B795" s="118"/>
      <c r="C795" s="118"/>
      <c r="D795" s="118"/>
      <c r="E795" s="4"/>
      <c r="F795" s="4"/>
      <c r="G795" s="27"/>
    </row>
    <row r="796" spans="1:7" ht="41.25" customHeight="1" x14ac:dyDescent="0.25">
      <c r="A796" s="121">
        <v>1</v>
      </c>
      <c r="B796" s="39" t="s">
        <v>1249</v>
      </c>
      <c r="C796" s="119" t="s">
        <v>1335</v>
      </c>
      <c r="D796" s="119"/>
      <c r="E796" s="15">
        <v>10000000</v>
      </c>
      <c r="F796" s="15">
        <v>10560000</v>
      </c>
      <c r="G796" s="27"/>
    </row>
    <row r="797" spans="1:7" ht="126" customHeight="1" x14ac:dyDescent="0.25">
      <c r="A797" s="121"/>
      <c r="B797" s="39" t="s">
        <v>1336</v>
      </c>
      <c r="C797" s="119" t="s">
        <v>1337</v>
      </c>
      <c r="D797" s="119"/>
      <c r="E797" s="15">
        <v>9000000</v>
      </c>
      <c r="F797" s="15">
        <v>9600000</v>
      </c>
      <c r="G797" s="27"/>
    </row>
    <row r="798" spans="1:7" ht="41.25" customHeight="1" x14ac:dyDescent="0.25">
      <c r="A798" s="118" t="s">
        <v>1364</v>
      </c>
      <c r="B798" s="118"/>
      <c r="C798" s="118"/>
      <c r="D798" s="118"/>
      <c r="E798" s="4"/>
      <c r="F798" s="4"/>
      <c r="G798" s="27"/>
    </row>
    <row r="799" spans="1:7" ht="41.25" customHeight="1" x14ac:dyDescent="0.25">
      <c r="A799" s="121">
        <v>1</v>
      </c>
      <c r="B799" s="39" t="s">
        <v>1338</v>
      </c>
      <c r="C799" s="30" t="s">
        <v>1339</v>
      </c>
      <c r="D799" s="45"/>
      <c r="E799" s="15">
        <v>8000000</v>
      </c>
      <c r="F799" s="15">
        <v>9500000</v>
      </c>
      <c r="G799" s="27"/>
    </row>
    <row r="800" spans="1:7" ht="41.25" customHeight="1" x14ac:dyDescent="0.25">
      <c r="A800" s="121"/>
      <c r="B800" s="39" t="s">
        <v>1209</v>
      </c>
      <c r="C800" s="119" t="s">
        <v>1340</v>
      </c>
      <c r="D800" s="119"/>
      <c r="E800" s="15">
        <v>7000000</v>
      </c>
      <c r="F800" s="15">
        <v>8640000</v>
      </c>
      <c r="G800" s="27"/>
    </row>
    <row r="801" spans="1:7" ht="41.25" customHeight="1" x14ac:dyDescent="0.25">
      <c r="A801" s="121">
        <v>2</v>
      </c>
      <c r="B801" s="39" t="s">
        <v>1327</v>
      </c>
      <c r="C801" s="119" t="s">
        <v>1341</v>
      </c>
      <c r="D801" s="119"/>
      <c r="E801" s="15">
        <v>7000000</v>
      </c>
      <c r="F801" s="15">
        <v>7600000</v>
      </c>
      <c r="G801" s="27"/>
    </row>
    <row r="802" spans="1:7" ht="41.25" customHeight="1" x14ac:dyDescent="0.25">
      <c r="A802" s="121"/>
      <c r="B802" s="39" t="s">
        <v>1154</v>
      </c>
      <c r="C802" s="119" t="s">
        <v>1342</v>
      </c>
      <c r="D802" s="119"/>
      <c r="E802" s="15">
        <v>5500000</v>
      </c>
      <c r="F802" s="15">
        <v>6910000</v>
      </c>
      <c r="G802" s="27"/>
    </row>
    <row r="803" spans="1:7" ht="41.25" customHeight="1" x14ac:dyDescent="0.25">
      <c r="A803" s="118" t="s">
        <v>1365</v>
      </c>
      <c r="B803" s="118"/>
      <c r="C803" s="118"/>
      <c r="D803" s="118"/>
      <c r="E803" s="4"/>
      <c r="F803" s="4"/>
      <c r="G803" s="27"/>
    </row>
    <row r="804" spans="1:7" ht="41.25" customHeight="1" x14ac:dyDescent="0.25">
      <c r="A804" s="26">
        <v>1</v>
      </c>
      <c r="B804" s="39" t="s">
        <v>1249</v>
      </c>
      <c r="C804" s="119" t="s">
        <v>1343</v>
      </c>
      <c r="D804" s="119"/>
      <c r="E804" s="15">
        <v>5000000</v>
      </c>
      <c r="F804" s="15">
        <v>6600000</v>
      </c>
      <c r="G804" s="27"/>
    </row>
    <row r="805" spans="1:7" ht="41.25" customHeight="1" x14ac:dyDescent="0.25">
      <c r="A805" s="26">
        <v>2</v>
      </c>
      <c r="B805" s="6" t="s">
        <v>486</v>
      </c>
      <c r="C805" s="119" t="s">
        <v>1344</v>
      </c>
      <c r="D805" s="119"/>
      <c r="E805" s="15">
        <v>4500000</v>
      </c>
      <c r="F805" s="15">
        <v>6000000</v>
      </c>
      <c r="G805" s="27"/>
    </row>
    <row r="806" spans="1:7" ht="41.25" customHeight="1" x14ac:dyDescent="0.25">
      <c r="A806" s="118" t="s">
        <v>1366</v>
      </c>
      <c r="B806" s="118"/>
      <c r="C806" s="118"/>
      <c r="D806" s="118"/>
      <c r="E806" s="4"/>
      <c r="F806" s="4"/>
      <c r="G806" s="27"/>
    </row>
    <row r="807" spans="1:7" ht="41.25" customHeight="1" x14ac:dyDescent="0.25">
      <c r="A807" s="26">
        <v>1</v>
      </c>
      <c r="B807" s="39" t="s">
        <v>1249</v>
      </c>
      <c r="C807" s="119" t="s">
        <v>1345</v>
      </c>
      <c r="D807" s="119"/>
      <c r="E807" s="15">
        <v>5000000</v>
      </c>
      <c r="F807" s="15">
        <v>6600000</v>
      </c>
      <c r="G807" s="27"/>
    </row>
    <row r="808" spans="1:7" ht="41.25" customHeight="1" x14ac:dyDescent="0.25">
      <c r="A808" s="26">
        <v>2</v>
      </c>
      <c r="B808" s="6" t="s">
        <v>486</v>
      </c>
      <c r="C808" s="119" t="s">
        <v>1346</v>
      </c>
      <c r="D808" s="119"/>
      <c r="E808" s="15">
        <v>4500000</v>
      </c>
      <c r="F808" s="15">
        <v>6000000</v>
      </c>
      <c r="G808" s="27"/>
    </row>
    <row r="809" spans="1:7" ht="41.25" customHeight="1" x14ac:dyDescent="0.25">
      <c r="A809" s="118" t="s">
        <v>1367</v>
      </c>
      <c r="B809" s="118"/>
      <c r="C809" s="118"/>
      <c r="D809" s="118"/>
      <c r="E809" s="4"/>
      <c r="F809" s="4"/>
      <c r="G809" s="27"/>
    </row>
    <row r="810" spans="1:7" ht="41.25" customHeight="1" x14ac:dyDescent="0.25">
      <c r="A810" s="26">
        <v>1</v>
      </c>
      <c r="B810" s="39" t="s">
        <v>1249</v>
      </c>
      <c r="C810" s="119" t="s">
        <v>1347</v>
      </c>
      <c r="D810" s="119"/>
      <c r="E810" s="15">
        <v>10000000</v>
      </c>
      <c r="F810" s="15">
        <v>12800000</v>
      </c>
      <c r="G810" s="27"/>
    </row>
    <row r="811" spans="1:7" ht="96" customHeight="1" x14ac:dyDescent="0.25">
      <c r="A811" s="26">
        <v>2</v>
      </c>
      <c r="B811" s="6" t="s">
        <v>486</v>
      </c>
      <c r="C811" s="119" t="s">
        <v>1348</v>
      </c>
      <c r="D811" s="119"/>
      <c r="E811" s="15">
        <v>8000000</v>
      </c>
      <c r="F811" s="15">
        <v>11600000</v>
      </c>
      <c r="G811" s="27"/>
    </row>
    <row r="812" spans="1:7" ht="41.25" customHeight="1" x14ac:dyDescent="0.25">
      <c r="A812" s="118" t="s">
        <v>1368</v>
      </c>
      <c r="B812" s="118"/>
      <c r="C812" s="118"/>
      <c r="D812" s="118"/>
      <c r="E812" s="4"/>
      <c r="F812" s="4"/>
      <c r="G812" s="27"/>
    </row>
    <row r="813" spans="1:7" ht="41.25" customHeight="1" x14ac:dyDescent="0.25">
      <c r="A813" s="26">
        <v>1</v>
      </c>
      <c r="B813" s="39" t="s">
        <v>1249</v>
      </c>
      <c r="C813" s="119" t="s">
        <v>1349</v>
      </c>
      <c r="D813" s="119"/>
      <c r="E813" s="15">
        <v>10000000</v>
      </c>
      <c r="F813" s="15">
        <v>12800000</v>
      </c>
      <c r="G813" s="27"/>
    </row>
    <row r="814" spans="1:7" x14ac:dyDescent="0.25">
      <c r="A814" s="111" t="s">
        <v>1462</v>
      </c>
      <c r="B814" s="111"/>
      <c r="C814" s="45"/>
      <c r="D814" s="45"/>
      <c r="E814" s="90"/>
      <c r="F814" s="15"/>
      <c r="G814" s="27"/>
    </row>
    <row r="815" spans="1:7" x14ac:dyDescent="0.25">
      <c r="A815" s="1">
        <v>1</v>
      </c>
      <c r="B815" s="112" t="s">
        <v>1373</v>
      </c>
      <c r="C815" s="113"/>
      <c r="D815" s="114"/>
      <c r="E815" s="12"/>
      <c r="F815" s="12"/>
      <c r="G815" s="27"/>
    </row>
    <row r="816" spans="1:7" x14ac:dyDescent="0.25">
      <c r="A816" s="5">
        <v>1.1000000000000001</v>
      </c>
      <c r="B816" s="5" t="s">
        <v>247</v>
      </c>
      <c r="C816" s="117" t="s">
        <v>1374</v>
      </c>
      <c r="D816" s="117"/>
      <c r="E816" s="12">
        <v>6000000</v>
      </c>
      <c r="F816" s="12">
        <v>6400000</v>
      </c>
      <c r="G816" s="27"/>
    </row>
    <row r="817" spans="1:7" x14ac:dyDescent="0.25">
      <c r="A817" s="5">
        <v>1.2</v>
      </c>
      <c r="B817" s="5" t="s">
        <v>247</v>
      </c>
      <c r="C817" s="117" t="s">
        <v>1375</v>
      </c>
      <c r="D817" s="117"/>
      <c r="E817" s="12">
        <v>5000000</v>
      </c>
      <c r="F817" s="12">
        <v>5120000</v>
      </c>
      <c r="G817" s="27"/>
    </row>
    <row r="818" spans="1:7" x14ac:dyDescent="0.25">
      <c r="A818" s="1">
        <v>2</v>
      </c>
      <c r="B818" s="112" t="s">
        <v>1376</v>
      </c>
      <c r="C818" s="113"/>
      <c r="D818" s="114"/>
      <c r="E818" s="12"/>
      <c r="F818" s="12"/>
      <c r="G818" s="27"/>
    </row>
    <row r="819" spans="1:7" x14ac:dyDescent="0.25">
      <c r="A819" s="5">
        <v>2.1</v>
      </c>
      <c r="B819" s="5" t="s">
        <v>382</v>
      </c>
      <c r="C819" s="117" t="s">
        <v>1377</v>
      </c>
      <c r="D819" s="117"/>
      <c r="E819" s="12">
        <v>15000000</v>
      </c>
      <c r="F819" s="12">
        <v>15000000</v>
      </c>
      <c r="G819" s="27"/>
    </row>
    <row r="820" spans="1:7" x14ac:dyDescent="0.25">
      <c r="A820" s="5">
        <v>2.2000000000000002</v>
      </c>
      <c r="B820" s="5" t="s">
        <v>382</v>
      </c>
      <c r="C820" s="117" t="s">
        <v>1378</v>
      </c>
      <c r="D820" s="117"/>
      <c r="E820" s="12">
        <v>14000000</v>
      </c>
      <c r="F820" s="12">
        <v>14400000</v>
      </c>
      <c r="G820" s="27"/>
    </row>
    <row r="821" spans="1:7" x14ac:dyDescent="0.25">
      <c r="A821" s="5">
        <v>2.2999999999999998</v>
      </c>
      <c r="B821" s="5" t="s">
        <v>382</v>
      </c>
      <c r="C821" s="117" t="s">
        <v>1379</v>
      </c>
      <c r="D821" s="117"/>
      <c r="E821" s="12">
        <v>13000000</v>
      </c>
      <c r="F821" s="12">
        <v>13200000.000000002</v>
      </c>
      <c r="G821" s="27"/>
    </row>
    <row r="822" spans="1:7" x14ac:dyDescent="0.25">
      <c r="A822" s="5">
        <v>2.4</v>
      </c>
      <c r="B822" s="5" t="s">
        <v>382</v>
      </c>
      <c r="C822" s="117" t="s">
        <v>1380</v>
      </c>
      <c r="D822" s="117"/>
      <c r="E822" s="12">
        <v>12000000</v>
      </c>
      <c r="F822" s="12">
        <v>12000000</v>
      </c>
      <c r="G822" s="27"/>
    </row>
    <row r="823" spans="1:7" x14ac:dyDescent="0.25">
      <c r="A823" s="1">
        <v>3</v>
      </c>
      <c r="B823" s="112" t="s">
        <v>1381</v>
      </c>
      <c r="C823" s="113"/>
      <c r="D823" s="114"/>
      <c r="E823" s="12"/>
      <c r="F823" s="12"/>
      <c r="G823" s="27"/>
    </row>
    <row r="824" spans="1:7" x14ac:dyDescent="0.25">
      <c r="A824" s="5">
        <v>3.1</v>
      </c>
      <c r="B824" s="5" t="s">
        <v>955</v>
      </c>
      <c r="C824" s="117" t="s">
        <v>1382</v>
      </c>
      <c r="D824" s="117"/>
      <c r="E824" s="12">
        <v>10000000</v>
      </c>
      <c r="F824" s="12">
        <v>10200000</v>
      </c>
      <c r="G824" s="27"/>
    </row>
    <row r="825" spans="1:7" x14ac:dyDescent="0.25">
      <c r="A825" s="5">
        <v>3.2</v>
      </c>
      <c r="B825" s="5" t="s">
        <v>887</v>
      </c>
      <c r="C825" s="117" t="s">
        <v>1383</v>
      </c>
      <c r="D825" s="117"/>
      <c r="E825" s="12">
        <v>8000000</v>
      </c>
      <c r="F825" s="12">
        <v>8160000</v>
      </c>
      <c r="G825" s="27"/>
    </row>
    <row r="826" spans="1:7" x14ac:dyDescent="0.25">
      <c r="A826" s="1">
        <v>4</v>
      </c>
      <c r="B826" s="112" t="s">
        <v>1384</v>
      </c>
      <c r="C826" s="113"/>
      <c r="D826" s="114"/>
      <c r="E826" s="12"/>
      <c r="F826" s="12"/>
      <c r="G826" s="27"/>
    </row>
    <row r="827" spans="1:7" x14ac:dyDescent="0.25">
      <c r="A827" s="5">
        <v>4.0999999999999996</v>
      </c>
      <c r="B827" s="5" t="s">
        <v>955</v>
      </c>
      <c r="C827" s="117" t="s">
        <v>1385</v>
      </c>
      <c r="D827" s="117"/>
      <c r="E827" s="12">
        <v>6000000</v>
      </c>
      <c r="F827" s="12">
        <v>6400000</v>
      </c>
      <c r="G827" s="27"/>
    </row>
    <row r="828" spans="1:7" x14ac:dyDescent="0.25">
      <c r="A828" s="5">
        <v>4.2</v>
      </c>
      <c r="B828" s="5" t="s">
        <v>887</v>
      </c>
      <c r="C828" s="117" t="s">
        <v>1386</v>
      </c>
      <c r="D828" s="117"/>
      <c r="E828" s="12">
        <v>5500000</v>
      </c>
      <c r="F828" s="12">
        <v>5640000</v>
      </c>
      <c r="G828" s="27"/>
    </row>
    <row r="829" spans="1:7" x14ac:dyDescent="0.25">
      <c r="A829" s="5">
        <v>4.3</v>
      </c>
      <c r="B829" s="5" t="s">
        <v>887</v>
      </c>
      <c r="C829" s="117" t="s">
        <v>1387</v>
      </c>
      <c r="D829" s="117"/>
      <c r="E829" s="12">
        <v>5000000</v>
      </c>
      <c r="F829" s="12">
        <v>5120000</v>
      </c>
      <c r="G829" s="27"/>
    </row>
    <row r="830" spans="1:7" x14ac:dyDescent="0.25">
      <c r="A830" s="1">
        <v>5</v>
      </c>
      <c r="B830" s="112" t="s">
        <v>1388</v>
      </c>
      <c r="C830" s="113"/>
      <c r="D830" s="114"/>
      <c r="E830" s="12"/>
      <c r="F830" s="12"/>
      <c r="G830" s="27"/>
    </row>
    <row r="831" spans="1:7" x14ac:dyDescent="0.25">
      <c r="A831" s="5">
        <v>5.0999999999999996</v>
      </c>
      <c r="B831" s="5" t="s">
        <v>955</v>
      </c>
      <c r="C831" s="117" t="s">
        <v>1389</v>
      </c>
      <c r="D831" s="117"/>
      <c r="E831" s="12">
        <v>8000000</v>
      </c>
      <c r="F831" s="12">
        <v>8000000</v>
      </c>
      <c r="G831" s="27"/>
    </row>
    <row r="832" spans="1:7" x14ac:dyDescent="0.25">
      <c r="A832" s="5">
        <v>5.2</v>
      </c>
      <c r="B832" s="5" t="s">
        <v>887</v>
      </c>
      <c r="C832" s="117" t="s">
        <v>1390</v>
      </c>
      <c r="D832" s="117"/>
      <c r="E832" s="12">
        <v>6000000</v>
      </c>
      <c r="F832" s="12">
        <v>6400000</v>
      </c>
      <c r="G832" s="27"/>
    </row>
    <row r="833" spans="1:7" x14ac:dyDescent="0.25">
      <c r="A833" s="5">
        <v>5.3</v>
      </c>
      <c r="B833" s="5" t="s">
        <v>887</v>
      </c>
      <c r="C833" s="117" t="s">
        <v>1391</v>
      </c>
      <c r="D833" s="117"/>
      <c r="E833" s="12">
        <v>5000000</v>
      </c>
      <c r="F833" s="12">
        <v>5120000</v>
      </c>
      <c r="G833" s="27"/>
    </row>
    <row r="834" spans="1:7" x14ac:dyDescent="0.25">
      <c r="A834" s="1">
        <v>6</v>
      </c>
      <c r="B834" s="112" t="s">
        <v>1392</v>
      </c>
      <c r="C834" s="113"/>
      <c r="D834" s="114"/>
      <c r="E834" s="12"/>
      <c r="F834" s="12"/>
      <c r="G834" s="27"/>
    </row>
    <row r="835" spans="1:7" x14ac:dyDescent="0.25">
      <c r="A835" s="5">
        <v>6.1</v>
      </c>
      <c r="B835" s="5" t="s">
        <v>1393</v>
      </c>
      <c r="C835" s="117" t="s">
        <v>1394</v>
      </c>
      <c r="D835" s="117"/>
      <c r="E835" s="12">
        <v>8000000</v>
      </c>
      <c r="F835" s="12">
        <v>8000000</v>
      </c>
      <c r="G835" s="27"/>
    </row>
    <row r="836" spans="1:7" x14ac:dyDescent="0.25">
      <c r="A836" s="5">
        <v>6.2</v>
      </c>
      <c r="B836" s="5" t="s">
        <v>1393</v>
      </c>
      <c r="C836" s="117" t="s">
        <v>1395</v>
      </c>
      <c r="D836" s="117"/>
      <c r="E836" s="12">
        <v>7000000</v>
      </c>
      <c r="F836" s="12">
        <v>7200000</v>
      </c>
      <c r="G836" s="27"/>
    </row>
    <row r="837" spans="1:7" x14ac:dyDescent="0.25">
      <c r="A837" s="5">
        <v>6.3</v>
      </c>
      <c r="B837" s="5" t="s">
        <v>1393</v>
      </c>
      <c r="C837" s="117" t="s">
        <v>1396</v>
      </c>
      <c r="D837" s="117"/>
      <c r="E837" s="12">
        <v>6000000</v>
      </c>
      <c r="F837" s="15">
        <v>6120000</v>
      </c>
      <c r="G837" s="27"/>
    </row>
    <row r="838" spans="1:7" x14ac:dyDescent="0.25">
      <c r="A838" s="111" t="s">
        <v>1463</v>
      </c>
      <c r="B838" s="111"/>
      <c r="C838" s="45"/>
      <c r="D838" s="45"/>
      <c r="E838" s="90"/>
      <c r="F838" s="15"/>
      <c r="G838" s="27"/>
    </row>
    <row r="839" spans="1:7" x14ac:dyDescent="0.25">
      <c r="A839" s="1">
        <v>1</v>
      </c>
      <c r="B839" s="112" t="s">
        <v>1397</v>
      </c>
      <c r="C839" s="113"/>
      <c r="D839" s="113"/>
      <c r="E839" s="113"/>
      <c r="F839" s="114"/>
      <c r="G839" s="22"/>
    </row>
    <row r="840" spans="1:7" x14ac:dyDescent="0.25">
      <c r="A840" s="5" t="s">
        <v>14</v>
      </c>
      <c r="B840" s="6" t="s">
        <v>1398</v>
      </c>
      <c r="C840" s="5" t="s">
        <v>1399</v>
      </c>
      <c r="D840" s="5" t="s">
        <v>1400</v>
      </c>
      <c r="E840" s="109">
        <v>2500000</v>
      </c>
      <c r="F840" s="109">
        <v>2500000</v>
      </c>
      <c r="G840" s="22"/>
    </row>
    <row r="841" spans="1:7" x14ac:dyDescent="0.25">
      <c r="A841" s="5" t="s">
        <v>36</v>
      </c>
      <c r="B841" s="6" t="s">
        <v>1398</v>
      </c>
      <c r="C841" s="5" t="s">
        <v>1401</v>
      </c>
      <c r="D841" s="5" t="s">
        <v>1402</v>
      </c>
      <c r="E841" s="109">
        <v>2250000</v>
      </c>
      <c r="F841" s="109">
        <v>2250000</v>
      </c>
      <c r="G841" s="22"/>
    </row>
    <row r="842" spans="1:7" x14ac:dyDescent="0.25">
      <c r="A842" s="5" t="s">
        <v>605</v>
      </c>
      <c r="B842" s="6" t="s">
        <v>1398</v>
      </c>
      <c r="C842" s="115" t="s">
        <v>1403</v>
      </c>
      <c r="D842" s="116"/>
      <c r="E842" s="109">
        <v>2750000</v>
      </c>
      <c r="F842" s="109">
        <v>2750000</v>
      </c>
      <c r="G842" s="22"/>
    </row>
    <row r="843" spans="1:7" x14ac:dyDescent="0.25">
      <c r="A843" s="5" t="s">
        <v>608</v>
      </c>
      <c r="B843" s="6" t="s">
        <v>1398</v>
      </c>
      <c r="C843" s="115" t="s">
        <v>1404</v>
      </c>
      <c r="D843" s="116"/>
      <c r="E843" s="109">
        <v>2475000</v>
      </c>
      <c r="F843" s="109">
        <v>2500000</v>
      </c>
      <c r="G843" s="22"/>
    </row>
    <row r="844" spans="1:7" x14ac:dyDescent="0.25">
      <c r="A844" s="1">
        <v>2</v>
      </c>
      <c r="B844" s="112" t="s">
        <v>1405</v>
      </c>
      <c r="C844" s="113"/>
      <c r="D844" s="113"/>
      <c r="E844" s="113"/>
      <c r="F844" s="113"/>
      <c r="G844" s="114"/>
    </row>
    <row r="845" spans="1:7" x14ac:dyDescent="0.25">
      <c r="A845" s="5" t="s">
        <v>41</v>
      </c>
      <c r="B845" s="6" t="s">
        <v>1406</v>
      </c>
      <c r="C845" s="5" t="s">
        <v>1407</v>
      </c>
      <c r="D845" s="5" t="s">
        <v>1408</v>
      </c>
      <c r="E845" s="109">
        <v>3600000</v>
      </c>
      <c r="F845" s="109">
        <v>3600000</v>
      </c>
      <c r="G845" s="22"/>
    </row>
    <row r="846" spans="1:7" x14ac:dyDescent="0.25">
      <c r="A846" s="5" t="s">
        <v>44</v>
      </c>
      <c r="B846" s="39" t="s">
        <v>1406</v>
      </c>
      <c r="C846" s="5" t="s">
        <v>1409</v>
      </c>
      <c r="D846" s="5" t="s">
        <v>1410</v>
      </c>
      <c r="E846" s="109">
        <v>3600000</v>
      </c>
      <c r="F846" s="109">
        <v>3600000</v>
      </c>
      <c r="G846" s="22"/>
    </row>
    <row r="847" spans="1:7" x14ac:dyDescent="0.25">
      <c r="A847" s="5" t="s">
        <v>48</v>
      </c>
      <c r="B847" s="39" t="s">
        <v>1406</v>
      </c>
      <c r="C847" s="5" t="s">
        <v>1411</v>
      </c>
      <c r="D847" s="5" t="s">
        <v>1412</v>
      </c>
      <c r="E847" s="109">
        <v>3600000</v>
      </c>
      <c r="F847" s="109">
        <v>3600000</v>
      </c>
      <c r="G847" s="22"/>
    </row>
    <row r="848" spans="1:7" x14ac:dyDescent="0.25">
      <c r="A848" s="5" t="s">
        <v>52</v>
      </c>
      <c r="B848" s="39" t="s">
        <v>1406</v>
      </c>
      <c r="C848" s="115" t="s">
        <v>1413</v>
      </c>
      <c r="D848" s="116"/>
      <c r="E848" s="109">
        <v>3600000</v>
      </c>
      <c r="F848" s="109">
        <v>3600000</v>
      </c>
      <c r="G848" s="22"/>
    </row>
    <row r="849" spans="1:7" x14ac:dyDescent="0.25">
      <c r="A849" s="5" t="s">
        <v>630</v>
      </c>
      <c r="B849" s="39" t="s">
        <v>1406</v>
      </c>
      <c r="C849" s="115" t="s">
        <v>1414</v>
      </c>
      <c r="D849" s="116"/>
      <c r="E849" s="109">
        <v>3950000</v>
      </c>
      <c r="F849" s="109">
        <v>3950000</v>
      </c>
      <c r="G849" s="22"/>
    </row>
    <row r="850" spans="1:7" x14ac:dyDescent="0.25">
      <c r="A850" s="5" t="s">
        <v>179</v>
      </c>
      <c r="B850" s="39" t="s">
        <v>1406</v>
      </c>
      <c r="C850" s="115" t="s">
        <v>1415</v>
      </c>
      <c r="D850" s="116"/>
      <c r="E850" s="109">
        <v>4300000</v>
      </c>
      <c r="F850" s="109">
        <v>4320000</v>
      </c>
      <c r="G850" s="22"/>
    </row>
    <row r="851" spans="1:7" x14ac:dyDescent="0.25">
      <c r="A851" s="5" t="s">
        <v>633</v>
      </c>
      <c r="B851" s="39" t="s">
        <v>279</v>
      </c>
      <c r="C851" s="115" t="s">
        <v>1416</v>
      </c>
      <c r="D851" s="116"/>
      <c r="E851" s="109">
        <v>3600000</v>
      </c>
      <c r="F851" s="109">
        <v>3600000</v>
      </c>
      <c r="G851" s="22"/>
    </row>
    <row r="852" spans="1:7" x14ac:dyDescent="0.25">
      <c r="A852" s="5" t="s">
        <v>635</v>
      </c>
      <c r="B852" s="39" t="s">
        <v>279</v>
      </c>
      <c r="C852" s="115" t="s">
        <v>1417</v>
      </c>
      <c r="D852" s="116"/>
      <c r="E852" s="109">
        <v>3800000</v>
      </c>
      <c r="F852" s="109">
        <v>3800000</v>
      </c>
      <c r="G852" s="22"/>
    </row>
    <row r="853" spans="1:7" x14ac:dyDescent="0.25">
      <c r="A853" s="5" t="s">
        <v>816</v>
      </c>
      <c r="B853" s="39" t="s">
        <v>279</v>
      </c>
      <c r="C853" s="115" t="s">
        <v>1418</v>
      </c>
      <c r="D853" s="116"/>
      <c r="E853" s="109">
        <v>3950000</v>
      </c>
      <c r="F853" s="109">
        <v>3950000</v>
      </c>
      <c r="G853" s="22"/>
    </row>
    <row r="854" spans="1:7" x14ac:dyDescent="0.25">
      <c r="A854" s="5" t="s">
        <v>819</v>
      </c>
      <c r="B854" s="39" t="s">
        <v>382</v>
      </c>
      <c r="C854" s="5" t="s">
        <v>1419</v>
      </c>
      <c r="D854" s="5" t="s">
        <v>1420</v>
      </c>
      <c r="E854" s="109">
        <v>3000000</v>
      </c>
      <c r="F854" s="109">
        <v>3000000</v>
      </c>
      <c r="G854" s="22"/>
    </row>
    <row r="855" spans="1:7" x14ac:dyDescent="0.25">
      <c r="A855" s="5" t="s">
        <v>821</v>
      </c>
      <c r="B855" s="39" t="s">
        <v>382</v>
      </c>
      <c r="C855" s="5" t="s">
        <v>1421</v>
      </c>
      <c r="D855" s="5" t="s">
        <v>1422</v>
      </c>
      <c r="E855" s="109">
        <v>3000000</v>
      </c>
      <c r="F855" s="109">
        <v>3000000</v>
      </c>
      <c r="G855" s="22"/>
    </row>
    <row r="856" spans="1:7" x14ac:dyDescent="0.25">
      <c r="A856" s="5" t="s">
        <v>823</v>
      </c>
      <c r="B856" s="39" t="s">
        <v>382</v>
      </c>
      <c r="C856" s="5" t="s">
        <v>1423</v>
      </c>
      <c r="D856" s="5" t="s">
        <v>1424</v>
      </c>
      <c r="E856" s="109">
        <v>3000000</v>
      </c>
      <c r="F856" s="109">
        <v>3000000</v>
      </c>
      <c r="G856" s="22"/>
    </row>
    <row r="857" spans="1:7" x14ac:dyDescent="0.25">
      <c r="A857" s="5" t="s">
        <v>826</v>
      </c>
      <c r="B857" s="39" t="s">
        <v>382</v>
      </c>
      <c r="C857" s="115" t="s">
        <v>1425</v>
      </c>
      <c r="D857" s="116"/>
      <c r="E857" s="109">
        <v>3000000</v>
      </c>
      <c r="F857" s="109">
        <v>3000000</v>
      </c>
      <c r="G857" s="22"/>
    </row>
    <row r="858" spans="1:7" x14ac:dyDescent="0.25">
      <c r="A858" s="5" t="s">
        <v>828</v>
      </c>
      <c r="B858" s="39" t="s">
        <v>382</v>
      </c>
      <c r="C858" s="115" t="s">
        <v>1426</v>
      </c>
      <c r="D858" s="116"/>
      <c r="E858" s="109">
        <v>3300000</v>
      </c>
      <c r="F858" s="109">
        <v>3300000</v>
      </c>
      <c r="G858" s="22"/>
    </row>
    <row r="859" spans="1:7" x14ac:dyDescent="0.25">
      <c r="A859" s="5" t="s">
        <v>831</v>
      </c>
      <c r="B859" s="39" t="s">
        <v>659</v>
      </c>
      <c r="C859" s="115" t="s">
        <v>1427</v>
      </c>
      <c r="D859" s="116"/>
      <c r="E859" s="109">
        <v>2500000</v>
      </c>
      <c r="F859" s="109">
        <v>2500000</v>
      </c>
      <c r="G859" s="22"/>
    </row>
    <row r="860" spans="1:7" x14ac:dyDescent="0.25">
      <c r="A860" s="5" t="s">
        <v>833</v>
      </c>
      <c r="B860" s="39" t="s">
        <v>659</v>
      </c>
      <c r="C860" s="5" t="s">
        <v>1428</v>
      </c>
      <c r="D860" s="5" t="s">
        <v>1429</v>
      </c>
      <c r="E860" s="109">
        <v>2500000</v>
      </c>
      <c r="F860" s="109">
        <v>2500000</v>
      </c>
      <c r="G860" s="22"/>
    </row>
    <row r="861" spans="1:7" x14ac:dyDescent="0.25">
      <c r="A861" s="5" t="s">
        <v>835</v>
      </c>
      <c r="B861" s="39" t="s">
        <v>659</v>
      </c>
      <c r="C861" s="5" t="s">
        <v>1430</v>
      </c>
      <c r="D861" s="5" t="s">
        <v>1431</v>
      </c>
      <c r="E861" s="109">
        <v>2500000</v>
      </c>
      <c r="F861" s="109">
        <v>2500000</v>
      </c>
      <c r="G861" s="22"/>
    </row>
    <row r="862" spans="1:7" x14ac:dyDescent="0.25">
      <c r="A862" s="5" t="s">
        <v>838</v>
      </c>
      <c r="B862" s="39" t="s">
        <v>659</v>
      </c>
      <c r="C862" s="5" t="s">
        <v>1432</v>
      </c>
      <c r="D862" s="5" t="s">
        <v>1433</v>
      </c>
      <c r="E862" s="109">
        <v>2500000</v>
      </c>
      <c r="F862" s="109">
        <v>2500000</v>
      </c>
      <c r="G862" s="22"/>
    </row>
    <row r="863" spans="1:7" x14ac:dyDescent="0.25">
      <c r="A863" s="5" t="s">
        <v>841</v>
      </c>
      <c r="B863" s="39" t="s">
        <v>659</v>
      </c>
      <c r="C863" s="5" t="s">
        <v>1434</v>
      </c>
      <c r="D863" s="5" t="s">
        <v>1435</v>
      </c>
      <c r="E863" s="109">
        <v>2500000</v>
      </c>
      <c r="F863" s="109">
        <v>2500000</v>
      </c>
      <c r="G863" s="22"/>
    </row>
    <row r="864" spans="1:7" x14ac:dyDescent="0.25">
      <c r="A864" s="5" t="s">
        <v>843</v>
      </c>
      <c r="B864" s="39" t="s">
        <v>659</v>
      </c>
      <c r="C864" s="5" t="s">
        <v>1436</v>
      </c>
      <c r="D864" s="5" t="s">
        <v>1437</v>
      </c>
      <c r="E864" s="109">
        <v>2500000</v>
      </c>
      <c r="F864" s="109">
        <v>2500000</v>
      </c>
      <c r="G864" s="22"/>
    </row>
    <row r="865" spans="1:7" x14ac:dyDescent="0.25">
      <c r="A865" s="5" t="s">
        <v>845</v>
      </c>
      <c r="B865" s="39" t="s">
        <v>659</v>
      </c>
      <c r="C865" s="115" t="s">
        <v>1438</v>
      </c>
      <c r="D865" s="116"/>
      <c r="E865" s="109">
        <v>2750000</v>
      </c>
      <c r="F865" s="109">
        <v>2750000</v>
      </c>
      <c r="G865" s="22"/>
    </row>
    <row r="866" spans="1:7" x14ac:dyDescent="0.25">
      <c r="A866" s="5" t="s">
        <v>848</v>
      </c>
      <c r="B866" s="39" t="s">
        <v>659</v>
      </c>
      <c r="C866" s="5" t="s">
        <v>1439</v>
      </c>
      <c r="D866" s="5" t="s">
        <v>1440</v>
      </c>
      <c r="E866" s="109">
        <v>2750000</v>
      </c>
      <c r="F866" s="109">
        <v>2750000</v>
      </c>
      <c r="G866" s="22"/>
    </row>
    <row r="867" spans="1:7" x14ac:dyDescent="0.25">
      <c r="A867" s="5" t="s">
        <v>850</v>
      </c>
      <c r="B867" s="39" t="s">
        <v>659</v>
      </c>
      <c r="C867" s="5" t="s">
        <v>1441</v>
      </c>
      <c r="D867" s="5" t="s">
        <v>1442</v>
      </c>
      <c r="E867" s="109">
        <v>2750000</v>
      </c>
      <c r="F867" s="109">
        <v>2750000</v>
      </c>
      <c r="G867" s="22"/>
    </row>
    <row r="868" spans="1:7" x14ac:dyDescent="0.25">
      <c r="A868" s="5" t="s">
        <v>853</v>
      </c>
      <c r="B868" s="39" t="s">
        <v>659</v>
      </c>
      <c r="C868" s="115" t="s">
        <v>1443</v>
      </c>
      <c r="D868" s="116"/>
      <c r="E868" s="109">
        <v>3000000</v>
      </c>
      <c r="F868" s="109">
        <v>3000000</v>
      </c>
      <c r="G868" s="22"/>
    </row>
    <row r="869" spans="1:7" x14ac:dyDescent="0.25">
      <c r="A869" s="5" t="s">
        <v>855</v>
      </c>
      <c r="B869" s="39" t="s">
        <v>659</v>
      </c>
      <c r="C869" s="5" t="s">
        <v>1444</v>
      </c>
      <c r="D869" s="5" t="s">
        <v>1445</v>
      </c>
      <c r="E869" s="109">
        <v>2250000</v>
      </c>
      <c r="F869" s="109">
        <v>2500000</v>
      </c>
      <c r="G869" s="22"/>
    </row>
    <row r="870" spans="1:7" x14ac:dyDescent="0.25">
      <c r="A870" s="5" t="s">
        <v>857</v>
      </c>
      <c r="B870" s="39" t="s">
        <v>659</v>
      </c>
      <c r="C870" s="115" t="s">
        <v>1446</v>
      </c>
      <c r="D870" s="116"/>
      <c r="E870" s="109">
        <v>2250000</v>
      </c>
      <c r="F870" s="109">
        <v>2500000</v>
      </c>
      <c r="G870" s="22"/>
    </row>
  </sheetData>
  <autoFilter ref="A8:E29" xr:uid="{00000000-0009-0000-0000-000000000000}">
    <filterColumn colId="2" showButton="0"/>
  </autoFilter>
  <mergeCells count="473">
    <mergeCell ref="A7:B7"/>
    <mergeCell ref="A8:A9"/>
    <mergeCell ref="B8:B9"/>
    <mergeCell ref="C8:D8"/>
    <mergeCell ref="E8:E9"/>
    <mergeCell ref="F8:F9"/>
    <mergeCell ref="A1:C1"/>
    <mergeCell ref="D1:E1"/>
    <mergeCell ref="A2:C2"/>
    <mergeCell ref="D2:E2"/>
    <mergeCell ref="A4:E4"/>
    <mergeCell ref="A5:E5"/>
    <mergeCell ref="B24:E24"/>
    <mergeCell ref="B27:E27"/>
    <mergeCell ref="B32:E32"/>
    <mergeCell ref="B37:E37"/>
    <mergeCell ref="B41:E41"/>
    <mergeCell ref="B45:E45"/>
    <mergeCell ref="A10:C10"/>
    <mergeCell ref="B11:D11"/>
    <mergeCell ref="B12:D12"/>
    <mergeCell ref="B13:D13"/>
    <mergeCell ref="B15:D15"/>
    <mergeCell ref="B17:E17"/>
    <mergeCell ref="A66:B66"/>
    <mergeCell ref="B67:D67"/>
    <mergeCell ref="B68:D68"/>
    <mergeCell ref="B69:D69"/>
    <mergeCell ref="B70:D70"/>
    <mergeCell ref="B71:D71"/>
    <mergeCell ref="B48:E48"/>
    <mergeCell ref="A50:B50"/>
    <mergeCell ref="B51:E51"/>
    <mergeCell ref="C53:D53"/>
    <mergeCell ref="C56:D56"/>
    <mergeCell ref="C61:D61"/>
    <mergeCell ref="B79:D79"/>
    <mergeCell ref="B80:D80"/>
    <mergeCell ref="B81:D81"/>
    <mergeCell ref="B82:D82"/>
    <mergeCell ref="B83:D83"/>
    <mergeCell ref="C84:D84"/>
    <mergeCell ref="B72:D72"/>
    <mergeCell ref="C73:D73"/>
    <mergeCell ref="B74:D74"/>
    <mergeCell ref="C76:D76"/>
    <mergeCell ref="B77:D77"/>
    <mergeCell ref="B78:D78"/>
    <mergeCell ref="B94:D94"/>
    <mergeCell ref="C95:D95"/>
    <mergeCell ref="A96:B96"/>
    <mergeCell ref="B97:D97"/>
    <mergeCell ref="B98:D98"/>
    <mergeCell ref="A101:B101"/>
    <mergeCell ref="B86:D86"/>
    <mergeCell ref="B87:D87"/>
    <mergeCell ref="B88:D88"/>
    <mergeCell ref="B89:D89"/>
    <mergeCell ref="C92:D92"/>
    <mergeCell ref="C93:D93"/>
    <mergeCell ref="B111:E111"/>
    <mergeCell ref="B112:B113"/>
    <mergeCell ref="C113:D113"/>
    <mergeCell ref="B114:B115"/>
    <mergeCell ref="C115:D115"/>
    <mergeCell ref="B119:B120"/>
    <mergeCell ref="B102:D102"/>
    <mergeCell ref="B103:D103"/>
    <mergeCell ref="B104:D104"/>
    <mergeCell ref="B106:D106"/>
    <mergeCell ref="B107:D107"/>
    <mergeCell ref="A110:B110"/>
    <mergeCell ref="A112:A113"/>
    <mergeCell ref="A114:A115"/>
    <mergeCell ref="A119:A120"/>
    <mergeCell ref="B127:D127"/>
    <mergeCell ref="C128:D128"/>
    <mergeCell ref="C129:D129"/>
    <mergeCell ref="B130:D130"/>
    <mergeCell ref="C131:D131"/>
    <mergeCell ref="C132:D132"/>
    <mergeCell ref="A121:B121"/>
    <mergeCell ref="B122:D122"/>
    <mergeCell ref="C123:D123"/>
    <mergeCell ref="C124:D124"/>
    <mergeCell ref="C125:D125"/>
    <mergeCell ref="C126:D126"/>
    <mergeCell ref="B139:D139"/>
    <mergeCell ref="C140:D140"/>
    <mergeCell ref="C141:D141"/>
    <mergeCell ref="C142:D142"/>
    <mergeCell ref="A143:B143"/>
    <mergeCell ref="B149:D149"/>
    <mergeCell ref="C133:D133"/>
    <mergeCell ref="C134:D134"/>
    <mergeCell ref="C135:D135"/>
    <mergeCell ref="C136:D136"/>
    <mergeCell ref="B137:D137"/>
    <mergeCell ref="C138:D138"/>
    <mergeCell ref="B164:D164"/>
    <mergeCell ref="B168:D168"/>
    <mergeCell ref="B171:D171"/>
    <mergeCell ref="B176:D176"/>
    <mergeCell ref="B177:D177"/>
    <mergeCell ref="A182:B182"/>
    <mergeCell ref="A150:B150"/>
    <mergeCell ref="B151:D151"/>
    <mergeCell ref="B152:D152"/>
    <mergeCell ref="B153:D153"/>
    <mergeCell ref="B156:D156"/>
    <mergeCell ref="B163:D163"/>
    <mergeCell ref="A207:B207"/>
    <mergeCell ref="B208:D208"/>
    <mergeCell ref="B211:D211"/>
    <mergeCell ref="A212:A228"/>
    <mergeCell ref="B212:B227"/>
    <mergeCell ref="E212:E228"/>
    <mergeCell ref="B183:F183"/>
    <mergeCell ref="A184:A198"/>
    <mergeCell ref="B184:F184"/>
    <mergeCell ref="A199:A201"/>
    <mergeCell ref="B199:F199"/>
    <mergeCell ref="A202:A203"/>
    <mergeCell ref="B202:F202"/>
    <mergeCell ref="C196:D196"/>
    <mergeCell ref="C197:D197"/>
    <mergeCell ref="C198:D198"/>
    <mergeCell ref="F232:F236"/>
    <mergeCell ref="C236:D236"/>
    <mergeCell ref="A237:A241"/>
    <mergeCell ref="B237:B241"/>
    <mergeCell ref="E237:E241"/>
    <mergeCell ref="F237:F241"/>
    <mergeCell ref="C238:D238"/>
    <mergeCell ref="F212:F228"/>
    <mergeCell ref="A229:A231"/>
    <mergeCell ref="B229:B231"/>
    <mergeCell ref="C229:D229"/>
    <mergeCell ref="E229:E231"/>
    <mergeCell ref="F229:F231"/>
    <mergeCell ref="A273:A274"/>
    <mergeCell ref="B273:B274"/>
    <mergeCell ref="E273:E274"/>
    <mergeCell ref="A242:B242"/>
    <mergeCell ref="B253:D253"/>
    <mergeCell ref="B254:D254"/>
    <mergeCell ref="B258:E258"/>
    <mergeCell ref="A232:A236"/>
    <mergeCell ref="B232:B236"/>
    <mergeCell ref="E232:E236"/>
    <mergeCell ref="A252:B252"/>
    <mergeCell ref="C298:D298"/>
    <mergeCell ref="B299:E299"/>
    <mergeCell ref="C301:D301"/>
    <mergeCell ref="B302:E302"/>
    <mergeCell ref="C303:D303"/>
    <mergeCell ref="B304:E304"/>
    <mergeCell ref="F273:F274"/>
    <mergeCell ref="B263:D263"/>
    <mergeCell ref="B264:D264"/>
    <mergeCell ref="B267:D267"/>
    <mergeCell ref="B287:E287"/>
    <mergeCell ref="C288:D288"/>
    <mergeCell ref="B289:E289"/>
    <mergeCell ref="B293:E293"/>
    <mergeCell ref="B297:E297"/>
    <mergeCell ref="C317:D317"/>
    <mergeCell ref="B318:E318"/>
    <mergeCell ref="C319:D319"/>
    <mergeCell ref="B320:E320"/>
    <mergeCell ref="C321:D321"/>
    <mergeCell ref="B322:E322"/>
    <mergeCell ref="C305:D305"/>
    <mergeCell ref="B306:E306"/>
    <mergeCell ref="C309:D309"/>
    <mergeCell ref="B310:E310"/>
    <mergeCell ref="B312:E312"/>
    <mergeCell ref="B315:E315"/>
    <mergeCell ref="C345:D345"/>
    <mergeCell ref="C346:D346"/>
    <mergeCell ref="C334:D334"/>
    <mergeCell ref="C335:D335"/>
    <mergeCell ref="C336:D336"/>
    <mergeCell ref="C337:D337"/>
    <mergeCell ref="C338:D338"/>
    <mergeCell ref="C339:D339"/>
    <mergeCell ref="B325:E325"/>
    <mergeCell ref="C328:D328"/>
    <mergeCell ref="C329:D329"/>
    <mergeCell ref="A330:B330"/>
    <mergeCell ref="B331:D331"/>
    <mergeCell ref="C333:D333"/>
    <mergeCell ref="B366:D366"/>
    <mergeCell ref="C369:D369"/>
    <mergeCell ref="C370:D370"/>
    <mergeCell ref="B371:D371"/>
    <mergeCell ref="C372:D372"/>
    <mergeCell ref="B257:C257"/>
    <mergeCell ref="B266:C266"/>
    <mergeCell ref="A284:B284"/>
    <mergeCell ref="B355:D355"/>
    <mergeCell ref="B356:D356"/>
    <mergeCell ref="B357:D357"/>
    <mergeCell ref="B358:D358"/>
    <mergeCell ref="A359:B359"/>
    <mergeCell ref="B361:D361"/>
    <mergeCell ref="C347:D347"/>
    <mergeCell ref="C348:D348"/>
    <mergeCell ref="C349:D349"/>
    <mergeCell ref="A350:B350"/>
    <mergeCell ref="B351:D351"/>
    <mergeCell ref="B353:D353"/>
    <mergeCell ref="C340:D340"/>
    <mergeCell ref="C342:D342"/>
    <mergeCell ref="C343:D343"/>
    <mergeCell ref="C344:D344"/>
    <mergeCell ref="B488:E488"/>
    <mergeCell ref="B494:E494"/>
    <mergeCell ref="B500:E500"/>
    <mergeCell ref="B505:E505"/>
    <mergeCell ref="B515:E515"/>
    <mergeCell ref="B518:D518"/>
    <mergeCell ref="A378:B378"/>
    <mergeCell ref="B459:D459"/>
    <mergeCell ref="B473:E473"/>
    <mergeCell ref="B476:E476"/>
    <mergeCell ref="B480:E480"/>
    <mergeCell ref="B484:E484"/>
    <mergeCell ref="B592:E592"/>
    <mergeCell ref="B596:E596"/>
    <mergeCell ref="B598:E598"/>
    <mergeCell ref="B600:E600"/>
    <mergeCell ref="B533:E533"/>
    <mergeCell ref="B545:E545"/>
    <mergeCell ref="B555:E555"/>
    <mergeCell ref="B577:D577"/>
    <mergeCell ref="B579:C579"/>
    <mergeCell ref="B580:E580"/>
    <mergeCell ref="B583:E583"/>
    <mergeCell ref="B587:E587"/>
    <mergeCell ref="B591:C591"/>
    <mergeCell ref="B567:C567"/>
    <mergeCell ref="B568:D568"/>
    <mergeCell ref="B576:C576"/>
    <mergeCell ref="A631:A633"/>
    <mergeCell ref="B631:B633"/>
    <mergeCell ref="C631:C633"/>
    <mergeCell ref="A634:B634"/>
    <mergeCell ref="A636:A639"/>
    <mergeCell ref="B636:B639"/>
    <mergeCell ref="A635:D635"/>
    <mergeCell ref="A609:B609"/>
    <mergeCell ref="B610:D610"/>
    <mergeCell ref="A611:A630"/>
    <mergeCell ref="B611:B630"/>
    <mergeCell ref="C611:C612"/>
    <mergeCell ref="C613:C616"/>
    <mergeCell ref="C617:C621"/>
    <mergeCell ref="C622:C626"/>
    <mergeCell ref="C627:C630"/>
    <mergeCell ref="A648:A651"/>
    <mergeCell ref="B648:B651"/>
    <mergeCell ref="A647:E647"/>
    <mergeCell ref="A652:E652"/>
    <mergeCell ref="A642:A643"/>
    <mergeCell ref="B642:B643"/>
    <mergeCell ref="A645:A646"/>
    <mergeCell ref="B645:B646"/>
    <mergeCell ref="A641:E641"/>
    <mergeCell ref="A644:E644"/>
    <mergeCell ref="A661:A662"/>
    <mergeCell ref="B661:B662"/>
    <mergeCell ref="A664:A665"/>
    <mergeCell ref="B664:B665"/>
    <mergeCell ref="A660:E660"/>
    <mergeCell ref="A663:E663"/>
    <mergeCell ref="A653:A656"/>
    <mergeCell ref="B653:B656"/>
    <mergeCell ref="A658:A659"/>
    <mergeCell ref="B658:B659"/>
    <mergeCell ref="A657:E657"/>
    <mergeCell ref="A675:A676"/>
    <mergeCell ref="B675:B676"/>
    <mergeCell ref="A674:E674"/>
    <mergeCell ref="A677:E677"/>
    <mergeCell ref="A669:A670"/>
    <mergeCell ref="B669:B670"/>
    <mergeCell ref="A672:A673"/>
    <mergeCell ref="B672:B673"/>
    <mergeCell ref="A666:E666"/>
    <mergeCell ref="A668:E668"/>
    <mergeCell ref="A671:E671"/>
    <mergeCell ref="A684:B684"/>
    <mergeCell ref="C686:D686"/>
    <mergeCell ref="C687:D687"/>
    <mergeCell ref="C689:D689"/>
    <mergeCell ref="C690:D690"/>
    <mergeCell ref="A678:A681"/>
    <mergeCell ref="B678:B681"/>
    <mergeCell ref="A682:A683"/>
    <mergeCell ref="B682:B683"/>
    <mergeCell ref="C682:D682"/>
    <mergeCell ref="C683:D683"/>
    <mergeCell ref="A685:D685"/>
    <mergeCell ref="A688:D688"/>
    <mergeCell ref="A723:D723"/>
    <mergeCell ref="A726:D726"/>
    <mergeCell ref="A728:D728"/>
    <mergeCell ref="C774:D774"/>
    <mergeCell ref="C776:D776"/>
    <mergeCell ref="C777:D777"/>
    <mergeCell ref="C778:D778"/>
    <mergeCell ref="C752:D752"/>
    <mergeCell ref="C753:D753"/>
    <mergeCell ref="C754:D754"/>
    <mergeCell ref="C756:D756"/>
    <mergeCell ref="C731:D731"/>
    <mergeCell ref="C732:D732"/>
    <mergeCell ref="C733:D733"/>
    <mergeCell ref="C734:D734"/>
    <mergeCell ref="C773:D773"/>
    <mergeCell ref="C757:D757"/>
    <mergeCell ref="C758:D758"/>
    <mergeCell ref="C760:D760"/>
    <mergeCell ref="C761:D761"/>
    <mergeCell ref="C762:D762"/>
    <mergeCell ref="C764:D764"/>
    <mergeCell ref="C743:D743"/>
    <mergeCell ref="C745:D745"/>
    <mergeCell ref="C720:D720"/>
    <mergeCell ref="C700:D700"/>
    <mergeCell ref="C702:D702"/>
    <mergeCell ref="C703:D703"/>
    <mergeCell ref="C705:D705"/>
    <mergeCell ref="C706:D706"/>
    <mergeCell ref="C707:D707"/>
    <mergeCell ref="A704:D704"/>
    <mergeCell ref="C708:D708"/>
    <mergeCell ref="C710:D710"/>
    <mergeCell ref="C712:D712"/>
    <mergeCell ref="C713:D713"/>
    <mergeCell ref="A709:D709"/>
    <mergeCell ref="A711:D711"/>
    <mergeCell ref="A714:D714"/>
    <mergeCell ref="A812:D812"/>
    <mergeCell ref="C787:D787"/>
    <mergeCell ref="C789:D789"/>
    <mergeCell ref="C791:D791"/>
    <mergeCell ref="C792:D792"/>
    <mergeCell ref="C793:D793"/>
    <mergeCell ref="C794:D794"/>
    <mergeCell ref="C779:D779"/>
    <mergeCell ref="C781:D781"/>
    <mergeCell ref="C782:D782"/>
    <mergeCell ref="C783:D783"/>
    <mergeCell ref="C784:D784"/>
    <mergeCell ref="C786:D786"/>
    <mergeCell ref="A799:A800"/>
    <mergeCell ref="A801:A802"/>
    <mergeCell ref="C800:D800"/>
    <mergeCell ref="C801:D801"/>
    <mergeCell ref="C802:D802"/>
    <mergeCell ref="C804:D804"/>
    <mergeCell ref="A791:A792"/>
    <mergeCell ref="A793:A794"/>
    <mergeCell ref="A796:A797"/>
    <mergeCell ref="C796:D796"/>
    <mergeCell ref="C797:D797"/>
    <mergeCell ref="C691:D691"/>
    <mergeCell ref="C692:D692"/>
    <mergeCell ref="C694:D694"/>
    <mergeCell ref="C696:D696"/>
    <mergeCell ref="C697:D697"/>
    <mergeCell ref="C699:D699"/>
    <mergeCell ref="A755:D755"/>
    <mergeCell ref="A759:D759"/>
    <mergeCell ref="A763:D763"/>
    <mergeCell ref="A693:D693"/>
    <mergeCell ref="A695:D695"/>
    <mergeCell ref="A698:D698"/>
    <mergeCell ref="A701:D701"/>
    <mergeCell ref="C721:D721"/>
    <mergeCell ref="C722:D722"/>
    <mergeCell ref="C724:D724"/>
    <mergeCell ref="C725:D725"/>
    <mergeCell ref="C727:D727"/>
    <mergeCell ref="C729:D729"/>
    <mergeCell ref="C715:D715"/>
    <mergeCell ref="C716:D716"/>
    <mergeCell ref="C717:D717"/>
    <mergeCell ref="C718:D718"/>
    <mergeCell ref="C719:D719"/>
    <mergeCell ref="A767:D767"/>
    <mergeCell ref="A769:D769"/>
    <mergeCell ref="A772:D772"/>
    <mergeCell ref="A730:D730"/>
    <mergeCell ref="A735:D735"/>
    <mergeCell ref="A742:D742"/>
    <mergeCell ref="A744:D744"/>
    <mergeCell ref="A747:D747"/>
    <mergeCell ref="A750:D750"/>
    <mergeCell ref="C765:D765"/>
    <mergeCell ref="C766:D766"/>
    <mergeCell ref="C768:D768"/>
    <mergeCell ref="C770:D770"/>
    <mergeCell ref="C771:D771"/>
    <mergeCell ref="C736:D736"/>
    <mergeCell ref="C737:D737"/>
    <mergeCell ref="C738:D738"/>
    <mergeCell ref="C739:D739"/>
    <mergeCell ref="C740:D740"/>
    <mergeCell ref="C741:D741"/>
    <mergeCell ref="C751:D751"/>
    <mergeCell ref="C746:D746"/>
    <mergeCell ref="C748:D748"/>
    <mergeCell ref="C749:D749"/>
    <mergeCell ref="A814:B814"/>
    <mergeCell ref="C816:D816"/>
    <mergeCell ref="C817:D817"/>
    <mergeCell ref="C819:D819"/>
    <mergeCell ref="C820:D820"/>
    <mergeCell ref="C821:D821"/>
    <mergeCell ref="B815:D815"/>
    <mergeCell ref="B818:D818"/>
    <mergeCell ref="A775:D775"/>
    <mergeCell ref="A780:D780"/>
    <mergeCell ref="A785:D785"/>
    <mergeCell ref="A795:D795"/>
    <mergeCell ref="A798:D798"/>
    <mergeCell ref="A803:D803"/>
    <mergeCell ref="A788:D788"/>
    <mergeCell ref="A790:D790"/>
    <mergeCell ref="C805:D805"/>
    <mergeCell ref="C807:D807"/>
    <mergeCell ref="C808:D808"/>
    <mergeCell ref="C810:D810"/>
    <mergeCell ref="C811:D811"/>
    <mergeCell ref="C813:D813"/>
    <mergeCell ref="A806:D806"/>
    <mergeCell ref="A809:D809"/>
    <mergeCell ref="C822:D822"/>
    <mergeCell ref="C824:D824"/>
    <mergeCell ref="C825:D825"/>
    <mergeCell ref="C827:D827"/>
    <mergeCell ref="C828:D828"/>
    <mergeCell ref="C829:D829"/>
    <mergeCell ref="B823:D823"/>
    <mergeCell ref="B826:D826"/>
    <mergeCell ref="B830:D830"/>
    <mergeCell ref="A838:B838"/>
    <mergeCell ref="B839:F839"/>
    <mergeCell ref="C842:D842"/>
    <mergeCell ref="C843:D843"/>
    <mergeCell ref="C831:D831"/>
    <mergeCell ref="C832:D832"/>
    <mergeCell ref="C870:D870"/>
    <mergeCell ref="C853:D853"/>
    <mergeCell ref="C857:D857"/>
    <mergeCell ref="C858:D858"/>
    <mergeCell ref="C859:D859"/>
    <mergeCell ref="C865:D865"/>
    <mergeCell ref="C868:D868"/>
    <mergeCell ref="B844:G844"/>
    <mergeCell ref="C848:D848"/>
    <mergeCell ref="C849:D849"/>
    <mergeCell ref="C850:D850"/>
    <mergeCell ref="C851:D851"/>
    <mergeCell ref="C852:D852"/>
    <mergeCell ref="C833:D833"/>
    <mergeCell ref="C835:D835"/>
    <mergeCell ref="C836:D836"/>
    <mergeCell ref="C837:D837"/>
    <mergeCell ref="B834:D834"/>
  </mergeCells>
  <pageMargins left="0.33" right="0.196850393700787" top="0.35433070866141703" bottom="0.35433070866141703" header="0.118110236220472" footer="0.118110236220472"/>
  <pageSetup paperSize="9"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TH</vt:lpstr>
      <vt:lpstr>Sheet1</vt:lpstr>
      <vt:lpstr>TH!Print_Area</vt:lpstr>
      <vt:lpstr>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2026-07-21T09:17:43Z</dcterms:modified>
</cp:coreProperties>
</file>