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My Documents\Desktop\Minh\2025\NST\Công khai dự toán\ns_2025_20241219085126999990\NS 2025\"/>
    </mc:Choice>
  </mc:AlternateContent>
  <bookViews>
    <workbookView xWindow="-90" yWindow="0" windowWidth="10965" windowHeight="1287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  <c r="C23" i="1" l="1"/>
  <c r="C34" i="1"/>
  <c r="C37" i="1"/>
  <c r="C24" i="1"/>
  <c r="C33" i="1"/>
  <c r="C32" i="1" l="1"/>
  <c r="C30" i="1" s="1"/>
  <c r="C22" i="1"/>
  <c r="C18" i="1"/>
  <c r="C11" i="1" l="1"/>
  <c r="C9" i="1" l="1"/>
  <c r="A32" i="1" l="1"/>
  <c r="A35" i="1" s="1"/>
  <c r="A36" i="1" s="1"/>
  <c r="A11" i="1"/>
  <c r="A15" i="1" s="1"/>
  <c r="A16" i="1" s="1"/>
  <c r="A17" i="1" s="1"/>
</calcChain>
</file>

<file path=xl/sharedStrings.xml><?xml version="1.0" encoding="utf-8"?>
<sst xmlns="http://schemas.openxmlformats.org/spreadsheetml/2006/main" count="58" uniqueCount="41">
  <si>
    <t>Đơn vị: Triệu đồng</t>
  </si>
  <si>
    <t>STT</t>
  </si>
  <si>
    <t>NỘI DUNG</t>
  </si>
  <si>
    <t>A</t>
  </si>
  <si>
    <t>B</t>
  </si>
  <si>
    <t>I</t>
  </si>
  <si>
    <t>II</t>
  </si>
  <si>
    <t>Thu bổ sung từ NSTW</t>
  </si>
  <si>
    <t>Thu bổ sung cân đối</t>
  </si>
  <si>
    <t>Thu bổ sung có mục tiêu</t>
  </si>
  <si>
    <t>III</t>
  </si>
  <si>
    <t>Thu từ quỹ dự trữ tài chính</t>
  </si>
  <si>
    <t>Thu kết dư</t>
  </si>
  <si>
    <t>Thu chuyển nguồn từ năm trước chuyển sang</t>
  </si>
  <si>
    <t>Chi chuyển nguồn sang năm sau</t>
  </si>
  <si>
    <t>NGÂN SÁCH CẤP TỈNH</t>
  </si>
  <si>
    <t>Nguồn thu ngân sách</t>
  </si>
  <si>
    <t>Thu ngân sách được hưởng theo phân cấp</t>
  </si>
  <si>
    <t>-</t>
  </si>
  <si>
    <t>Chi ngân sách</t>
  </si>
  <si>
    <t>Chi thuộc nhiệm vụ của ngân sách cấp tỉnh</t>
  </si>
  <si>
    <t>Chi bổ sung cân đối</t>
  </si>
  <si>
    <t>Chi bổ sung có mục tiêu</t>
  </si>
  <si>
    <t>Bội chi NSĐP/Bội thu NSĐP</t>
  </si>
  <si>
    <t>Thu bổ sung từ ngân sách cấp tỉnh</t>
  </si>
  <si>
    <t xml:space="preserve">Thu bổ sung cân đối </t>
  </si>
  <si>
    <t>DỰ TOÁN</t>
  </si>
  <si>
    <t>(Dự toán đã được Hội đồng nhân dân quyết định)</t>
  </si>
  <si>
    <t>Biểu số 47/CK-NSNN</t>
  </si>
  <si>
    <t xml:space="preserve">CÂN ĐỐI NGUỒN THU, CHI DỰ TOÁN NGÂN SÁCH CẤP TỈNH </t>
  </si>
  <si>
    <t>UBND TỈNH NGHỆ AN</t>
  </si>
  <si>
    <t>Bổ sung thực hiện cải cách tiền lương 2,34</t>
  </si>
  <si>
    <t>Nguồn khác</t>
  </si>
  <si>
    <t>Thu viện trợ</t>
  </si>
  <si>
    <t>Thu từ nguồn huy động, tài trợ quy hoạch</t>
  </si>
  <si>
    <t>Vay từ nguồn Chính phủ vay về cho vay lại</t>
  </si>
  <si>
    <t>Chi bổ sung cho ngân sách cấp xã</t>
  </si>
  <si>
    <t>NGÂN SÁCH XÃ</t>
  </si>
  <si>
    <t>Thu ngân sách xã được hưởng theo phân cấp</t>
  </si>
  <si>
    <t>Chi thuộc nhiệm vụ của ngân sách cấp xã</t>
  </si>
  <si>
    <t>VÀ NGÂN SÁCH XÃ NĂM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</si>
</sst>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#;\-#,###;&quot;&quot;;_(@_)"/>
  </numFmts>
  <fonts count="20">
    <font>
      <sz val="11"/>
      <color theme="1"/>
      <name val="Calibri"/>
      <family val="2"/>
      <scheme val="minor"/>
    </font>
    <font>
      <sz val="12"/>
      <name val=".VnArial Narrow"/>
      <family val="2"/>
    </font>
    <font>
      <sz val="12"/>
      <name val=".VnArial Narrow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3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.VnTime"/>
      <family val="2"/>
    </font>
    <font>
      <sz val="10"/>
      <name val="Arial"/>
      <family val="2"/>
      <charset val="163"/>
    </font>
    <font>
      <sz val="13"/>
      <name val=".VnTime"/>
      <family val="2"/>
    </font>
    <font>
      <sz val="11"/>
      <name val="Times New Roman"/>
      <family val="1"/>
      <charset val="163"/>
    </font>
    <font>
      <sz val="11"/>
      <color theme="1"/>
      <name val="Calibri"/>
      <family val="2"/>
      <charset val="163"/>
      <scheme val="minor"/>
    </font>
    <font>
      <b/>
      <sz val="13"/>
      <name val="Times New Roman"/>
      <family val="1"/>
    </font>
    <font>
      <i/>
      <sz val="13"/>
      <name val="Times New Roman"/>
      <family val="1"/>
    </font>
    <font>
      <b/>
      <sz val="13"/>
      <name val="Times New Romanh"/>
    </font>
    <font>
      <b/>
      <u/>
      <sz val="13"/>
      <name val="Times New Roman"/>
      <family val="1"/>
    </font>
    <font>
      <sz val="12"/>
      <color theme="1"/>
      <name val="Times New Roman"/>
      <family val="1"/>
    </font>
    <font>
      <sz val="13"/>
      <color theme="1"/>
      <name val="Times New Roman"/>
      <family val="1"/>
    </font>
    <font>
      <b/>
      <u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8" fillId="0" borderId="0"/>
    <xf numFmtId="0" fontId="9" fillId="0" borderId="0"/>
    <xf numFmtId="0" fontId="2" fillId="0" borderId="0"/>
    <xf numFmtId="0" fontId="12" fillId="0" borderId="0"/>
    <xf numFmtId="0" fontId="8" fillId="0" borderId="0"/>
    <xf numFmtId="0" fontId="11" fillId="0" borderId="0"/>
    <xf numFmtId="0" fontId="1" fillId="0" borderId="0"/>
    <xf numFmtId="0" fontId="10" fillId="0" borderId="0"/>
  </cellStyleXfs>
  <cellXfs count="43">
    <xf numFmtId="0" fontId="0" fillId="0" borderId="0" xfId="0"/>
    <xf numFmtId="0" fontId="3" fillId="0" borderId="0" xfId="0" applyFont="1" applyAlignment="1">
      <alignment horizontal="centerContinuous"/>
    </xf>
    <xf numFmtId="0" fontId="3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6" fillId="0" borderId="0" xfId="0" applyFont="1"/>
    <xf numFmtId="0" fontId="5" fillId="0" borderId="0" xfId="0" applyFont="1"/>
    <xf numFmtId="3" fontId="6" fillId="0" borderId="0" xfId="0" applyNumberFormat="1" applyFont="1"/>
    <xf numFmtId="0" fontId="13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5" fillId="0" borderId="1" xfId="0" applyFont="1" applyBorder="1"/>
    <xf numFmtId="3" fontId="5" fillId="0" borderId="1" xfId="0" applyNumberFormat="1" applyFont="1" applyBorder="1"/>
    <xf numFmtId="0" fontId="13" fillId="0" borderId="2" xfId="0" applyFont="1" applyBorder="1" applyAlignment="1">
      <alignment horizontal="center"/>
    </xf>
    <xf numFmtId="0" fontId="15" fillId="0" borderId="2" xfId="0" applyFont="1" applyBorder="1"/>
    <xf numFmtId="3" fontId="13" fillId="0" borderId="2" xfId="0" applyNumberFormat="1" applyFont="1" applyBorder="1"/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3" fontId="5" fillId="0" borderId="2" xfId="0" applyNumberFormat="1" applyFont="1" applyBorder="1"/>
    <xf numFmtId="0" fontId="5" fillId="0" borderId="2" xfId="0" quotePrefix="1" applyFont="1" applyBorder="1" applyAlignment="1">
      <alignment horizontal="center"/>
    </xf>
    <xf numFmtId="0" fontId="5" fillId="0" borderId="2" xfId="0" applyFont="1" applyBorder="1" applyAlignment="1">
      <alignment wrapText="1"/>
    </xf>
    <xf numFmtId="0" fontId="13" fillId="0" borderId="2" xfId="0" applyFont="1" applyBorder="1"/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left" wrapText="1"/>
    </xf>
    <xf numFmtId="3" fontId="16" fillId="0" borderId="2" xfId="0" applyNumberFormat="1" applyFont="1" applyBorder="1"/>
    <xf numFmtId="0" fontId="5" fillId="0" borderId="4" xfId="0" applyFont="1" applyBorder="1" applyAlignment="1">
      <alignment horizontal="center"/>
    </xf>
    <xf numFmtId="0" fontId="5" fillId="0" borderId="3" xfId="0" quotePrefix="1" applyFont="1" applyBorder="1" applyAlignment="1">
      <alignment horizontal="center"/>
    </xf>
    <xf numFmtId="0" fontId="5" fillId="0" borderId="3" xfId="0" applyFont="1" applyBorder="1"/>
    <xf numFmtId="3" fontId="5" fillId="0" borderId="3" xfId="0" applyNumberFormat="1" applyFont="1" applyBorder="1"/>
    <xf numFmtId="3" fontId="7" fillId="0" borderId="0" xfId="0" applyNumberFormat="1" applyFont="1"/>
    <xf numFmtId="0" fontId="17" fillId="0" borderId="2" xfId="11" applyFont="1" applyBorder="1" applyAlignment="1">
      <alignment vertical="center"/>
    </xf>
    <xf numFmtId="3" fontId="17" fillId="0" borderId="2" xfId="11" applyNumberFormat="1" applyFont="1" applyBorder="1" applyAlignment="1">
      <alignment vertical="center"/>
    </xf>
    <xf numFmtId="3" fontId="18" fillId="0" borderId="2" xfId="0" applyNumberFormat="1" applyFont="1" applyBorder="1"/>
    <xf numFmtId="3" fontId="3" fillId="0" borderId="0" xfId="0" applyNumberFormat="1" applyFont="1"/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left"/>
    </xf>
  </cellXfs>
  <cellStyles count="12">
    <cellStyle name="Comma 2" xfId="1"/>
    <cellStyle name="Currency 2" xfId="2"/>
    <cellStyle name="HAI" xfId="3"/>
    <cellStyle name="Normal" xfId="0" builtinId="0"/>
    <cellStyle name="Normal 2" xfId="4"/>
    <cellStyle name="Normal 3" xfId="5"/>
    <cellStyle name="Normal 4" xfId="6"/>
    <cellStyle name="Normal 5" xfId="7"/>
    <cellStyle name="Normal 6" xfId="8"/>
    <cellStyle name="Normal 7" xfId="9"/>
    <cellStyle name="Normal 8" xfId="10"/>
    <cellStyle name="Normal_Ngan sach 2004_BTC_Vong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tabSelected="1" zoomScale="85" zoomScaleNormal="85" zoomScaleSheetLayoutView="100" workbookViewId="0">
      <selection activeCell="I3" sqref="I3"/>
    </sheetView>
  </sheetViews>
  <sheetFormatPr defaultColWidth="12.85546875" defaultRowHeight="15.75"/>
  <cols>
    <col min="1" max="1" width="8.42578125" style="2" customWidth="1"/>
    <col min="2" max="2" width="61.5703125" style="2" customWidth="1"/>
    <col min="3" max="3" width="26.85546875" style="2" customWidth="1"/>
    <col min="4" max="16384" width="12.85546875" style="2"/>
  </cols>
  <sheetData>
    <row r="1" spans="1:4" ht="21" customHeight="1">
      <c r="A1" s="42" t="s">
        <v>30</v>
      </c>
      <c r="B1" s="6"/>
      <c r="C1" s="5" t="s">
        <v>28</v>
      </c>
    </row>
    <row r="2" spans="1:4" ht="12.75" customHeight="1">
      <c r="A2" s="3"/>
      <c r="B2" s="3"/>
      <c r="C2" s="1"/>
    </row>
    <row r="3" spans="1:4" ht="21" customHeight="1">
      <c r="A3" s="10" t="s">
        <v>29</v>
      </c>
      <c r="B3" s="10"/>
      <c r="C3" s="11"/>
    </row>
    <row r="4" spans="1:4" ht="21" customHeight="1">
      <c r="A4" s="10" t="s">
        <v>40</v>
      </c>
      <c r="B4" s="10"/>
      <c r="C4" s="11"/>
    </row>
    <row r="5" spans="1:4" ht="21" customHeight="1">
      <c r="A5" s="40" t="s">
        <v>27</v>
      </c>
      <c r="B5" s="41"/>
      <c r="C5" s="40"/>
    </row>
    <row r="6" spans="1:4" ht="19.5" customHeight="1">
      <c r="A6" s="12"/>
      <c r="B6" s="12"/>
      <c r="C6" s="13" t="s">
        <v>0</v>
      </c>
    </row>
    <row r="7" spans="1:4" s="8" customFormat="1" ht="39.75" customHeight="1">
      <c r="A7" s="14" t="s">
        <v>1</v>
      </c>
      <c r="B7" s="15" t="s">
        <v>2</v>
      </c>
      <c r="C7" s="14" t="s">
        <v>26</v>
      </c>
    </row>
    <row r="8" spans="1:4" s="4" customFormat="1" ht="21.95" customHeight="1">
      <c r="A8" s="16" t="s">
        <v>3</v>
      </c>
      <c r="B8" s="17" t="s">
        <v>15</v>
      </c>
      <c r="C8" s="18"/>
    </row>
    <row r="9" spans="1:4" s="4" customFormat="1" ht="21.95" customHeight="1">
      <c r="A9" s="19" t="s">
        <v>5</v>
      </c>
      <c r="B9" s="20" t="s">
        <v>16</v>
      </c>
      <c r="C9" s="21">
        <f>C10+C11+C15+C16+C17+C18</f>
        <v>51731271</v>
      </c>
      <c r="D9" s="35"/>
    </row>
    <row r="10" spans="1:4" s="4" customFormat="1" ht="21.95" customHeight="1">
      <c r="A10" s="22">
        <v>1</v>
      </c>
      <c r="B10" s="23" t="s">
        <v>17</v>
      </c>
      <c r="C10" s="38">
        <v>19405700</v>
      </c>
      <c r="D10" s="35"/>
    </row>
    <row r="11" spans="1:4" s="4" customFormat="1" ht="21.95" customHeight="1">
      <c r="A11" s="25">
        <f>A10+1</f>
        <v>2</v>
      </c>
      <c r="B11" s="23" t="s">
        <v>7</v>
      </c>
      <c r="C11" s="24">
        <f>C12+C13+C14</f>
        <v>30694823</v>
      </c>
    </row>
    <row r="12" spans="1:4" s="4" customFormat="1" ht="21.95" customHeight="1">
      <c r="A12" s="22" t="s">
        <v>18</v>
      </c>
      <c r="B12" s="23" t="s">
        <v>8</v>
      </c>
      <c r="C12" s="24">
        <v>16115675</v>
      </c>
    </row>
    <row r="13" spans="1:4" s="4" customFormat="1" ht="21.95" customHeight="1">
      <c r="A13" s="22" t="s">
        <v>18</v>
      </c>
      <c r="B13" s="23" t="s">
        <v>9</v>
      </c>
      <c r="C13" s="24">
        <v>11536111</v>
      </c>
    </row>
    <row r="14" spans="1:4" s="4" customFormat="1" ht="21.95" customHeight="1">
      <c r="A14" s="25" t="s">
        <v>18</v>
      </c>
      <c r="B14" s="23" t="s">
        <v>31</v>
      </c>
      <c r="C14" s="24">
        <v>3043037</v>
      </c>
    </row>
    <row r="15" spans="1:4" s="4" customFormat="1" ht="21.95" customHeight="1">
      <c r="A15" s="25">
        <f>A11+1</f>
        <v>3</v>
      </c>
      <c r="B15" s="23" t="s">
        <v>11</v>
      </c>
      <c r="C15" s="24"/>
    </row>
    <row r="16" spans="1:4" s="4" customFormat="1" ht="21.95" customHeight="1">
      <c r="A16" s="25">
        <f>A15+1</f>
        <v>4</v>
      </c>
      <c r="B16" s="23" t="s">
        <v>12</v>
      </c>
      <c r="C16" s="24"/>
    </row>
    <row r="17" spans="1:6" s="4" customFormat="1" ht="21.95" customHeight="1">
      <c r="A17" s="25">
        <f>A16+1</f>
        <v>5</v>
      </c>
      <c r="B17" s="23" t="s">
        <v>13</v>
      </c>
      <c r="C17" s="24">
        <v>1216648</v>
      </c>
    </row>
    <row r="18" spans="1:6" s="4" customFormat="1" ht="21.95" customHeight="1">
      <c r="A18" s="22">
        <v>6</v>
      </c>
      <c r="B18" s="23" t="s">
        <v>32</v>
      </c>
      <c r="C18" s="24">
        <f>C19+C20+C21</f>
        <v>414100</v>
      </c>
    </row>
    <row r="19" spans="1:6" s="4" customFormat="1" ht="21.95" customHeight="1">
      <c r="A19" s="25" t="s">
        <v>18</v>
      </c>
      <c r="B19" s="36" t="s">
        <v>35</v>
      </c>
      <c r="C19" s="37">
        <v>324100</v>
      </c>
    </row>
    <row r="20" spans="1:6" s="4" customFormat="1" ht="21.95" customHeight="1">
      <c r="A20" s="25" t="s">
        <v>18</v>
      </c>
      <c r="B20" s="23" t="s">
        <v>33</v>
      </c>
      <c r="C20" s="24">
        <v>40000</v>
      </c>
    </row>
    <row r="21" spans="1:6" s="4" customFormat="1" ht="21.95" customHeight="1">
      <c r="A21" s="25" t="s">
        <v>18</v>
      </c>
      <c r="B21" s="23" t="s">
        <v>34</v>
      </c>
      <c r="C21" s="24">
        <v>50000</v>
      </c>
    </row>
    <row r="22" spans="1:6" s="4" customFormat="1" ht="21.95" customHeight="1">
      <c r="A22" s="19" t="s">
        <v>6</v>
      </c>
      <c r="B22" s="20" t="s">
        <v>19</v>
      </c>
      <c r="C22" s="21">
        <f>C23+C24</f>
        <v>47191712</v>
      </c>
      <c r="E22" s="35"/>
    </row>
    <row r="23" spans="1:6" s="4" customFormat="1" ht="21.95" customHeight="1">
      <c r="A23" s="22">
        <v>1</v>
      </c>
      <c r="B23" s="26" t="s">
        <v>20</v>
      </c>
      <c r="C23" s="38">
        <f>34512074-C26</f>
        <v>24019310</v>
      </c>
      <c r="D23" s="35"/>
    </row>
    <row r="24" spans="1:6" s="4" customFormat="1" ht="21.95" customHeight="1">
      <c r="A24" s="25">
        <v>2</v>
      </c>
      <c r="B24" s="23" t="s">
        <v>36</v>
      </c>
      <c r="C24" s="24">
        <f>C25+C26</f>
        <v>23172402</v>
      </c>
      <c r="E24" s="35"/>
    </row>
    <row r="25" spans="1:6" s="4" customFormat="1" ht="21.95" customHeight="1">
      <c r="A25" s="22" t="s">
        <v>18</v>
      </c>
      <c r="B25" s="23" t="s">
        <v>21</v>
      </c>
      <c r="C25" s="24">
        <v>12679638</v>
      </c>
    </row>
    <row r="26" spans="1:6" s="4" customFormat="1" ht="21.95" customHeight="1">
      <c r="A26" s="22" t="s">
        <v>18</v>
      </c>
      <c r="B26" s="23" t="s">
        <v>22</v>
      </c>
      <c r="C26" s="24">
        <v>10492764</v>
      </c>
    </row>
    <row r="27" spans="1:6" s="4" customFormat="1" ht="21.95" customHeight="1">
      <c r="A27" s="25">
        <v>3</v>
      </c>
      <c r="B27" s="23" t="s">
        <v>14</v>
      </c>
      <c r="C27" s="24"/>
    </row>
    <row r="28" spans="1:6" s="7" customFormat="1" ht="21.95" customHeight="1">
      <c r="A28" s="19" t="s">
        <v>10</v>
      </c>
      <c r="B28" s="27" t="s">
        <v>23</v>
      </c>
      <c r="C28" s="21">
        <v>281400</v>
      </c>
      <c r="F28" s="9"/>
    </row>
    <row r="29" spans="1:6" s="4" customFormat="1" ht="18.75">
      <c r="A29" s="28" t="s">
        <v>4</v>
      </c>
      <c r="B29" s="29" t="s">
        <v>37</v>
      </c>
      <c r="C29" s="30"/>
    </row>
    <row r="30" spans="1:6" s="4" customFormat="1" ht="21.95" customHeight="1">
      <c r="A30" s="19" t="s">
        <v>5</v>
      </c>
      <c r="B30" s="20" t="s">
        <v>16</v>
      </c>
      <c r="C30" s="21">
        <f>C31+C32</f>
        <v>27273292</v>
      </c>
    </row>
    <row r="31" spans="1:6" s="4" customFormat="1" ht="21.95" customHeight="1">
      <c r="A31" s="22">
        <v>1</v>
      </c>
      <c r="B31" s="23" t="s">
        <v>38</v>
      </c>
      <c r="C31" s="38">
        <v>4100890</v>
      </c>
    </row>
    <row r="32" spans="1:6" s="4" customFormat="1" ht="21.95" customHeight="1">
      <c r="A32" s="25">
        <f>A31+1</f>
        <v>2</v>
      </c>
      <c r="B32" s="23" t="s">
        <v>24</v>
      </c>
      <c r="C32" s="24">
        <f>C33+C34</f>
        <v>23172402</v>
      </c>
    </row>
    <row r="33" spans="1:4" s="4" customFormat="1" ht="21.95" customHeight="1">
      <c r="A33" s="22" t="s">
        <v>18</v>
      </c>
      <c r="B33" s="23" t="s">
        <v>25</v>
      </c>
      <c r="C33" s="24">
        <f>C25</f>
        <v>12679638</v>
      </c>
    </row>
    <row r="34" spans="1:4" s="4" customFormat="1" ht="21.95" customHeight="1">
      <c r="A34" s="22" t="s">
        <v>18</v>
      </c>
      <c r="B34" s="23" t="s">
        <v>9</v>
      </c>
      <c r="C34" s="24">
        <f>C26</f>
        <v>10492764</v>
      </c>
    </row>
    <row r="35" spans="1:4" s="4" customFormat="1" ht="21.95" customHeight="1">
      <c r="A35" s="25">
        <f>A32+1</f>
        <v>3</v>
      </c>
      <c r="B35" s="23" t="s">
        <v>12</v>
      </c>
      <c r="C35" s="24"/>
    </row>
    <row r="36" spans="1:4" s="4" customFormat="1" ht="21.95" customHeight="1">
      <c r="A36" s="25">
        <f>A35+1</f>
        <v>4</v>
      </c>
      <c r="B36" s="23" t="s">
        <v>13</v>
      </c>
      <c r="C36" s="24"/>
    </row>
    <row r="37" spans="1:4" s="4" customFormat="1" ht="21.95" customHeight="1">
      <c r="A37" s="19" t="s">
        <v>6</v>
      </c>
      <c r="B37" s="20" t="s">
        <v>19</v>
      </c>
      <c r="C37" s="21">
        <f>C38</f>
        <v>27669262</v>
      </c>
      <c r="D37" s="35"/>
    </row>
    <row r="38" spans="1:4" s="4" customFormat="1" ht="21.95" customHeight="1">
      <c r="A38" s="31">
        <v>1</v>
      </c>
      <c r="B38" s="23" t="s">
        <v>39</v>
      </c>
      <c r="C38" s="24">
        <f>27536063+133199</f>
        <v>27669262</v>
      </c>
      <c r="D38" s="35"/>
    </row>
    <row r="39" spans="1:4" s="4" customFormat="1" ht="21.95" customHeight="1">
      <c r="A39" s="32">
        <v>3</v>
      </c>
      <c r="B39" s="33" t="s">
        <v>14</v>
      </c>
      <c r="C39" s="34"/>
      <c r="D39" s="35"/>
    </row>
    <row r="40" spans="1:4" ht="18.75">
      <c r="A40" s="4"/>
      <c r="B40" s="4"/>
      <c r="C40" s="4"/>
      <c r="D40" s="39"/>
    </row>
    <row r="41" spans="1:4" ht="18.75">
      <c r="A41" s="4"/>
      <c r="B41" s="4"/>
      <c r="C41" s="4"/>
    </row>
    <row r="42" spans="1:4" ht="22.5" customHeight="1">
      <c r="A42" s="4"/>
      <c r="B42" s="4"/>
      <c r="C42" s="4"/>
    </row>
    <row r="43" spans="1:4" ht="18.75">
      <c r="A43" s="4"/>
      <c r="B43" s="4"/>
      <c r="C43" s="4"/>
    </row>
    <row r="44" spans="1:4" ht="18.75">
      <c r="A44" s="4"/>
      <c r="B44" s="4"/>
      <c r="C44" s="4"/>
    </row>
    <row r="45" spans="1:4" ht="18.75">
      <c r="A45" s="4"/>
      <c r="B45" s="4"/>
      <c r="C45" s="4"/>
    </row>
    <row r="46" spans="1:4" ht="18.75">
      <c r="A46" s="4"/>
      <c r="B46" s="4"/>
      <c r="C46" s="4"/>
    </row>
  </sheetData>
  <mergeCells count="1">
    <mergeCell ref="A5:C5"/>
  </mergeCells>
  <pageMargins left="0.78740157480314965" right="0.70866141732283472" top="0.35433070866141736" bottom="0.35433070866141736" header="0.31496062992125984" footer="0.31496062992125984"/>
  <pageSetup paperSize="9" scale="8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9C7E93-D9A8-42C2-9238-EFBD93199349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5F419C0-1830-4F22-A584-547FE22DC2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80A25C-AE20-4842-8DFA-EBB3D34900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Quang Lương Xuân</dc:creator>
  <cp:lastModifiedBy>Admin</cp:lastModifiedBy>
  <cp:lastPrinted>2024-12-19T12:41:26Z</cp:lastPrinted>
  <dcterms:created xsi:type="dcterms:W3CDTF">2018-08-22T07:49:45Z</dcterms:created>
  <dcterms:modified xsi:type="dcterms:W3CDTF">2026-01-12T04:59:08Z</dcterms:modified>
</cp:coreProperties>
</file>