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My Documents\Desktop\Minh\2025\NST\Công khai dự toán\ns_2025_20241219085126999990\NS 2025\"/>
    </mc:Choice>
  </mc:AlternateContent>
  <bookViews>
    <workbookView xWindow="-120" yWindow="-120" windowWidth="29040" windowHeight="15840"/>
  </bookViews>
  <sheets>
    <sheet name="Sheet1" sheetId="1" r:id="rId1"/>
  </sheets>
  <definedNames>
    <definedName name="_xlnm.Print_Area" localSheetId="0">Sheet1!$A$1:$B$44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 l="1"/>
  <c r="C17" i="1" l="1"/>
  <c r="C16" i="1"/>
  <c r="C31" i="1" l="1"/>
  <c r="C33" i="1" l="1"/>
  <c r="A29" i="1" l="1"/>
  <c r="A30" i="1" s="1"/>
  <c r="A31" i="1" s="1"/>
  <c r="A32" i="1" s="1"/>
  <c r="A33" i="1" s="1"/>
  <c r="A34" i="1" s="1"/>
  <c r="A35" i="1" s="1"/>
  <c r="A36" i="1" s="1"/>
  <c r="A37" i="1" s="1"/>
</calcChain>
</file>

<file path=xl/sharedStrings.xml><?xml version="1.0" encoding="utf-8"?>
<sst xmlns="http://schemas.openxmlformats.org/spreadsheetml/2006/main" count="67" uniqueCount="54">
  <si>
    <t>Đơn vị: Triệu đồng</t>
  </si>
  <si>
    <t>STT</t>
  </si>
  <si>
    <t>NỘI DUNG</t>
  </si>
  <si>
    <t>A</t>
  </si>
  <si>
    <t>B</t>
  </si>
  <si>
    <t>I</t>
  </si>
  <si>
    <t>II</t>
  </si>
  <si>
    <t>III</t>
  </si>
  <si>
    <t>IV</t>
  </si>
  <si>
    <t>V</t>
  </si>
  <si>
    <t>TỔNG CHI NSĐP</t>
  </si>
  <si>
    <t>Chi thường xuyên</t>
  </si>
  <si>
    <t>Chi trả nợ lãi các khoản do chính quyền địa phương vay</t>
  </si>
  <si>
    <t>Chi bổ sung quỹ dự trữ tài chính</t>
  </si>
  <si>
    <t>Dự phòng ngân sách</t>
  </si>
  <si>
    <t>Chi tạo nguồn, điều chỉnh tiền lương</t>
  </si>
  <si>
    <t>C</t>
  </si>
  <si>
    <t>Chi đầu tư phát triển</t>
  </si>
  <si>
    <t>Chi đầu tư cho các dự án</t>
  </si>
  <si>
    <t>Chi đầu tư và hỗ trợ vốn cho các doanh nghiệp cung cấp sản phẩm, dịch vụ công ích do Nhà nước đặt hàng, các tổ chức kinh tế, các tổ chức tài chính của địa phương theo quy định của pháp luật</t>
  </si>
  <si>
    <t>Chi đầu tư phát triển khác</t>
  </si>
  <si>
    <t>Trong đó:</t>
  </si>
  <si>
    <t>Chi giáo dục - đào tạo và dạy nghề</t>
  </si>
  <si>
    <t>Chi khoa học và công nghệ</t>
  </si>
  <si>
    <t>VI</t>
  </si>
  <si>
    <t>CHI CHUYỂN NGUỒN SANG NĂM SAU</t>
  </si>
  <si>
    <t>CHI NGÂN SÁCH CẤP TỈNH THEO LĨNH VỰC</t>
  </si>
  <si>
    <t>1.1</t>
  </si>
  <si>
    <t>1.2</t>
  </si>
  <si>
    <t>1.3</t>
  </si>
  <si>
    <t>Chi y tế, dân số và gia đình</t>
  </si>
  <si>
    <t>1.4</t>
  </si>
  <si>
    <t>Chi văn hóa thông tin</t>
  </si>
  <si>
    <t>1.5</t>
  </si>
  <si>
    <t>Chi phát thanh, truyền hình, thông tấn</t>
  </si>
  <si>
    <t>1.6</t>
  </si>
  <si>
    <t>Chi thể dục thể thao</t>
  </si>
  <si>
    <t>1.7</t>
  </si>
  <si>
    <t>Chi bảo vệ môi trường</t>
  </si>
  <si>
    <t>1.8</t>
  </si>
  <si>
    <t>Chi các hoạt động kinh tế</t>
  </si>
  <si>
    <t>1.9</t>
  </si>
  <si>
    <t>Chi hoạt động của cơ quan quản lý nhà nước, đảng, đoàn thể</t>
  </si>
  <si>
    <t>Chi bảo đảm xã hội</t>
  </si>
  <si>
    <t>(Dự toán đã được Hội đồng nhân dân quyết định)</t>
  </si>
  <si>
    <t>Biểu số 50/CK-NSNN</t>
  </si>
  <si>
    <t>UBND TỈNH NGHỆ AN</t>
  </si>
  <si>
    <t>VII</t>
  </si>
  <si>
    <t>VIII</t>
  </si>
  <si>
    <t>Chi viện trợ</t>
  </si>
  <si>
    <t>Chi nguồn huy động, tài trợ quy hoạch</t>
  </si>
  <si>
    <t>DỰ TOÁN</t>
  </si>
  <si>
    <t>DỰ TOÁN CHI NGÂN SÁCH CẤP TỈNH THEO TỪNG LĨNH VỰC NĂM 2026</t>
  </si>
  <si>
    <t>CHI BỔ SUNG CÂN ĐỐI CHO NGÂN SÁCH XÃ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</si>
</sst>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
    <numFmt numFmtId="165" formatCode="_(* #,##0_);_(* \(#,##0\);_(* &quot;-&quot;??_);_(@_)"/>
    <numFmt numFmtId="166" formatCode="#,###;\-#,###;&quot;&quot;;_(@_)"/>
    <numFmt numFmtId="167" formatCode="0.000%"/>
  </numFmts>
  <fonts count="18">
    <font>
      <sz val="11"/>
      <color theme="1"/>
      <name val="Calibri"/>
      <family val="2"/>
      <scheme val="minor"/>
    </font>
    <font>
      <sz val="12"/>
      <name val=".VnArial Narrow"/>
      <family val="2"/>
    </font>
    <font>
      <sz val="12"/>
      <name val=".VnArial Narrow"/>
      <family val="2"/>
    </font>
    <font>
      <b/>
      <sz val="12"/>
      <name val="Times New Roman"/>
      <family val="1"/>
    </font>
    <font>
      <sz val="12"/>
      <name val=".VnTime"/>
      <family val="2"/>
    </font>
    <font>
      <sz val="10"/>
      <name val="Arial"/>
      <family val="2"/>
      <charset val="163"/>
    </font>
    <font>
      <sz val="13"/>
      <name val=".VnTime"/>
      <family val="2"/>
    </font>
    <font>
      <sz val="11"/>
      <name val="Times New Roman"/>
      <family val="1"/>
      <charset val="163"/>
    </font>
    <font>
      <sz val="13"/>
      <name val="VnTime"/>
    </font>
    <font>
      <sz val="11"/>
      <color theme="1"/>
      <name val="Calibri"/>
      <family val="2"/>
      <charset val="163"/>
      <scheme val="minor"/>
    </font>
    <font>
      <sz val="12"/>
      <name val="Times New Roman"/>
      <family val="1"/>
    </font>
    <font>
      <sz val="13"/>
      <name val="Times New Roman"/>
      <family val="1"/>
    </font>
    <font>
      <b/>
      <sz val="13"/>
      <name val="Times New Roman"/>
      <family val="1"/>
    </font>
    <font>
      <i/>
      <sz val="13"/>
      <name val="Times New Roman"/>
      <family val="1"/>
    </font>
    <font>
      <i/>
      <sz val="11"/>
      <name val="Times New Roman"/>
      <family val="1"/>
    </font>
    <font>
      <i/>
      <sz val="12"/>
      <name val="Times New Roman"/>
      <family val="1"/>
    </font>
    <font>
      <sz val="11"/>
      <color theme="1"/>
      <name val="Calibri"/>
      <family val="2"/>
      <scheme val="minor"/>
    </font>
    <font>
      <b/>
      <u/>
      <sz val="12"/>
      <name val="Times New Roman"/>
      <family val="1"/>
    </font>
  </fonts>
  <fills count="2">
    <fill>
      <patternFill patternType="none"/>
    </fill>
    <fill>
      <patternFill patternType="gray125"/>
    </fill>
  </fills>
  <borders count="6">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s>
  <cellStyleXfs count="13">
    <xf numFmtId="0" fontId="0" fillId="0" borderId="0"/>
    <xf numFmtId="43" fontId="7" fillId="0" borderId="0" applyFont="0" applyFill="0" applyBorder="0" applyAlignment="0" applyProtection="0"/>
    <xf numFmtId="44" fontId="7" fillId="0" borderId="0" applyFont="0" applyFill="0" applyBorder="0" applyAlignment="0" applyProtection="0"/>
    <xf numFmtId="166" fontId="6" fillId="0" borderId="0" applyFont="0" applyFill="0" applyBorder="0" applyAlignment="0" applyProtection="0"/>
    <xf numFmtId="0" fontId="4" fillId="0" borderId="0"/>
    <xf numFmtId="0" fontId="5" fillId="0" borderId="0"/>
    <xf numFmtId="0" fontId="2" fillId="0" borderId="0"/>
    <xf numFmtId="0" fontId="9" fillId="0" borderId="0"/>
    <xf numFmtId="0" fontId="4" fillId="0" borderId="0"/>
    <xf numFmtId="0" fontId="7" fillId="0" borderId="0"/>
    <xf numFmtId="0" fontId="1" fillId="0" borderId="0"/>
    <xf numFmtId="0" fontId="8" fillId="0" borderId="0"/>
    <xf numFmtId="9" fontId="16" fillId="0" borderId="0" applyFont="0" applyFill="0" applyBorder="0" applyAlignment="0" applyProtection="0"/>
  </cellStyleXfs>
  <cellXfs count="43">
    <xf numFmtId="0" fontId="0" fillId="0" borderId="0" xfId="0"/>
    <xf numFmtId="44" fontId="13" fillId="0" borderId="0" xfId="2" applyFont="1" applyFill="1" applyAlignment="1">
      <alignment horizontal="right"/>
    </xf>
    <xf numFmtId="0" fontId="3" fillId="0" borderId="0" xfId="0" applyFont="1" applyFill="1" applyAlignment="1">
      <alignment horizontal="left"/>
    </xf>
    <xf numFmtId="0" fontId="11" fillId="0" borderId="0" xfId="9" applyFont="1" applyFill="1"/>
    <xf numFmtId="165" fontId="12" fillId="0" borderId="0" xfId="1" applyNumberFormat="1" applyFont="1" applyFill="1" applyAlignment="1">
      <alignment horizontal="right"/>
    </xf>
    <xf numFmtId="0" fontId="11" fillId="0" borderId="0" xfId="9" applyFont="1" applyFill="1" applyAlignment="1">
      <alignment horizontal="right"/>
    </xf>
    <xf numFmtId="165" fontId="14" fillId="0" borderId="0" xfId="1" applyNumberFormat="1" applyFont="1" applyFill="1" applyAlignment="1">
      <alignment horizontal="right"/>
    </xf>
    <xf numFmtId="0" fontId="3" fillId="0" borderId="2" xfId="9" applyFont="1" applyFill="1" applyBorder="1" applyAlignment="1">
      <alignment horizontal="center" vertical="center" wrapText="1"/>
    </xf>
    <xf numFmtId="165" fontId="3" fillId="0" borderId="2" xfId="1" applyNumberFormat="1" applyFont="1" applyFill="1" applyBorder="1" applyAlignment="1">
      <alignment horizontal="center" vertical="center" wrapText="1"/>
    </xf>
    <xf numFmtId="0" fontId="11" fillId="0" borderId="0" xfId="9" applyFont="1" applyFill="1" applyAlignment="1">
      <alignment horizontal="center"/>
    </xf>
    <xf numFmtId="0" fontId="3" fillId="0" borderId="3" xfId="9" applyFont="1" applyFill="1" applyBorder="1" applyAlignment="1">
      <alignment horizontal="center" wrapText="1"/>
    </xf>
    <xf numFmtId="165" fontId="3" fillId="0" borderId="3" xfId="1" applyNumberFormat="1" applyFont="1" applyFill="1" applyBorder="1" applyAlignment="1"/>
    <xf numFmtId="0" fontId="12" fillId="0" borderId="0" xfId="9" applyFont="1" applyFill="1"/>
    <xf numFmtId="0" fontId="3" fillId="0" borderId="1" xfId="9" applyFont="1" applyFill="1" applyBorder="1" applyAlignment="1">
      <alignment horizontal="center" wrapText="1"/>
    </xf>
    <xf numFmtId="0" fontId="3" fillId="0" borderId="1" xfId="9" applyFont="1" applyFill="1" applyBorder="1" applyAlignment="1">
      <alignment horizontal="left" wrapText="1"/>
    </xf>
    <xf numFmtId="165" fontId="3" fillId="0" borderId="1" xfId="1" applyNumberFormat="1" applyFont="1" applyFill="1" applyBorder="1" applyAlignment="1"/>
    <xf numFmtId="0" fontId="10" fillId="0" borderId="1" xfId="9" applyFont="1" applyFill="1" applyBorder="1" applyAlignment="1">
      <alignment horizontal="left" wrapText="1"/>
    </xf>
    <xf numFmtId="0" fontId="3" fillId="0" borderId="1" xfId="9" applyFont="1" applyFill="1" applyBorder="1" applyAlignment="1">
      <alignment wrapText="1"/>
    </xf>
    <xf numFmtId="0" fontId="10" fillId="0" borderId="1" xfId="0" applyFont="1" applyFill="1" applyBorder="1" applyAlignment="1">
      <alignment horizontal="center" wrapText="1"/>
    </xf>
    <xf numFmtId="164" fontId="10" fillId="0" borderId="1" xfId="0" applyNumberFormat="1" applyFont="1" applyFill="1" applyBorder="1" applyAlignment="1">
      <alignment wrapText="1"/>
    </xf>
    <xf numFmtId="165" fontId="10" fillId="0" borderId="1" xfId="1" applyNumberFormat="1" applyFont="1" applyFill="1" applyBorder="1" applyAlignment="1"/>
    <xf numFmtId="165" fontId="12" fillId="0" borderId="0" xfId="9" applyNumberFormat="1" applyFont="1" applyFill="1"/>
    <xf numFmtId="164" fontId="15" fillId="0" borderId="1" xfId="0" applyNumberFormat="1" applyFont="1" applyFill="1" applyBorder="1" applyAlignment="1">
      <alignment wrapText="1"/>
    </xf>
    <xf numFmtId="0" fontId="10" fillId="0" borderId="1" xfId="11" applyFont="1" applyFill="1" applyBorder="1" applyAlignment="1">
      <alignment horizontal="center" wrapText="1"/>
    </xf>
    <xf numFmtId="164" fontId="10" fillId="0" borderId="1" xfId="11" applyNumberFormat="1" applyFont="1" applyFill="1" applyBorder="1" applyAlignment="1">
      <alignment wrapText="1"/>
    </xf>
    <xf numFmtId="0" fontId="10" fillId="0" borderId="1" xfId="11" applyFont="1" applyFill="1" applyBorder="1" applyAlignment="1">
      <alignment horizontal="center" vertical="center" wrapText="1"/>
    </xf>
    <xf numFmtId="164" fontId="10" fillId="0" borderId="1" xfId="11" applyNumberFormat="1" applyFont="1" applyFill="1" applyBorder="1" applyAlignment="1">
      <alignment horizontal="justify" wrapText="1"/>
    </xf>
    <xf numFmtId="0" fontId="10" fillId="0" borderId="1" xfId="9" applyFont="1" applyFill="1" applyBorder="1" applyAlignment="1">
      <alignment horizontal="center" wrapText="1"/>
    </xf>
    <xf numFmtId="0" fontId="15" fillId="0" borderId="1" xfId="9" applyFont="1" applyFill="1" applyBorder="1" applyAlignment="1">
      <alignment wrapText="1"/>
    </xf>
    <xf numFmtId="165" fontId="3" fillId="0" borderId="5" xfId="1" applyNumberFormat="1" applyFont="1" applyFill="1" applyBorder="1" applyAlignment="1"/>
    <xf numFmtId="0" fontId="3" fillId="0" borderId="4" xfId="9" applyFont="1" applyFill="1" applyBorder="1" applyAlignment="1">
      <alignment horizontal="center" wrapText="1"/>
    </xf>
    <xf numFmtId="0" fontId="3" fillId="0" borderId="4" xfId="9" applyFont="1" applyFill="1" applyBorder="1" applyAlignment="1">
      <alignment wrapText="1"/>
    </xf>
    <xf numFmtId="165" fontId="11" fillId="0" borderId="4" xfId="1" applyNumberFormat="1" applyFont="1" applyFill="1" applyBorder="1"/>
    <xf numFmtId="165" fontId="11" fillId="0" borderId="0" xfId="1" applyNumberFormat="1" applyFont="1" applyFill="1"/>
    <xf numFmtId="9" fontId="12" fillId="0" borderId="0" xfId="12" applyFont="1" applyFill="1"/>
    <xf numFmtId="9" fontId="11" fillId="0" borderId="0" xfId="12" applyFont="1" applyFill="1"/>
    <xf numFmtId="167" fontId="12" fillId="0" borderId="0" xfId="12" applyNumberFormat="1" applyFont="1" applyFill="1"/>
    <xf numFmtId="165" fontId="12" fillId="0" borderId="0" xfId="12" applyNumberFormat="1" applyFont="1" applyFill="1"/>
    <xf numFmtId="3" fontId="12" fillId="0" borderId="0" xfId="9" applyNumberFormat="1" applyFont="1" applyFill="1"/>
    <xf numFmtId="3" fontId="11" fillId="0" borderId="0" xfId="9" applyNumberFormat="1" applyFont="1" applyFill="1"/>
    <xf numFmtId="0" fontId="12" fillId="0" borderId="0" xfId="9" applyFont="1" applyFill="1" applyAlignment="1">
      <alignment horizontal="center"/>
    </xf>
    <xf numFmtId="0" fontId="13" fillId="0" borderId="0" xfId="9" applyFont="1" applyFill="1" applyAlignment="1">
      <alignment horizontal="center"/>
    </xf>
    <xf numFmtId="0" fontId="17" fillId="0" borderId="0" xfId="0" applyFont="1" applyFill="1" applyAlignment="1">
      <alignment horizontal="left"/>
    </xf>
  </cellXfs>
  <cellStyles count="13">
    <cellStyle name="Comma 2" xfId="1"/>
    <cellStyle name="Currency 2" xfId="2"/>
    <cellStyle name="HAI" xfId="3"/>
    <cellStyle name="Normal" xfId="0" builtinId="0"/>
    <cellStyle name="Normal 2" xfId="4"/>
    <cellStyle name="Normal 3" xfId="5"/>
    <cellStyle name="Normal 4" xfId="6"/>
    <cellStyle name="Normal 5" xfId="7"/>
    <cellStyle name="Normal 6" xfId="8"/>
    <cellStyle name="Normal 7" xfId="9"/>
    <cellStyle name="Normal 8" xfId="10"/>
    <cellStyle name="Normal_Chi NSTW NSDP 2002 - PL" xfId="11"/>
    <cellStyle name="Percent" xfId="1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tabSelected="1" zoomScaleNormal="100" workbookViewId="0">
      <selection activeCell="B13" sqref="B13"/>
    </sheetView>
  </sheetViews>
  <sheetFormatPr defaultColWidth="11.7109375" defaultRowHeight="16.5"/>
  <cols>
    <col min="1" max="1" width="11.5703125" style="3" customWidth="1"/>
    <col min="2" max="2" width="56.140625" style="3" customWidth="1"/>
    <col min="3" max="3" width="20.140625" style="33" customWidth="1"/>
    <col min="4" max="4" width="14.5703125" style="3" bestFit="1" customWidth="1"/>
    <col min="5" max="16384" width="11.7109375" style="3"/>
  </cols>
  <sheetData>
    <row r="1" spans="1:5">
      <c r="A1" s="42" t="s">
        <v>46</v>
      </c>
      <c r="C1" s="4" t="s">
        <v>45</v>
      </c>
    </row>
    <row r="2" spans="1:5">
      <c r="A2" s="2"/>
      <c r="C2" s="4"/>
    </row>
    <row r="3" spans="1:5">
      <c r="A3" s="40" t="s">
        <v>52</v>
      </c>
      <c r="B3" s="40"/>
      <c r="C3" s="40"/>
    </row>
    <row r="4" spans="1:5">
      <c r="A4" s="41" t="s">
        <v>44</v>
      </c>
      <c r="B4" s="41"/>
      <c r="C4" s="41"/>
    </row>
    <row r="5" spans="1:5">
      <c r="A5" s="5"/>
      <c r="B5" s="1"/>
      <c r="C5" s="6" t="s">
        <v>0</v>
      </c>
    </row>
    <row r="6" spans="1:5" s="9" customFormat="1" ht="52.9" customHeight="1">
      <c r="A6" s="7" t="s">
        <v>1</v>
      </c>
      <c r="B6" s="7" t="s">
        <v>2</v>
      </c>
      <c r="C6" s="8" t="s">
        <v>51</v>
      </c>
    </row>
    <row r="7" spans="1:5" s="12" customFormat="1" ht="18" customHeight="1">
      <c r="A7" s="10"/>
      <c r="B7" s="10" t="s">
        <v>10</v>
      </c>
      <c r="C7" s="11"/>
    </row>
    <row r="8" spans="1:5" s="12" customFormat="1" ht="18" customHeight="1">
      <c r="A8" s="13" t="s">
        <v>3</v>
      </c>
      <c r="B8" s="14" t="s">
        <v>53</v>
      </c>
      <c r="C8" s="15">
        <v>12679638</v>
      </c>
    </row>
    <row r="9" spans="1:5" s="12" customFormat="1" ht="18" customHeight="1">
      <c r="A9" s="13" t="s">
        <v>4</v>
      </c>
      <c r="B9" s="14" t="s">
        <v>26</v>
      </c>
      <c r="C9" s="15">
        <f>+C11+C26+SUM(C38:C43)</f>
        <v>34512073.692346938</v>
      </c>
    </row>
    <row r="10" spans="1:5" s="12" customFormat="1" ht="18.75" customHeight="1">
      <c r="A10" s="13"/>
      <c r="B10" s="16" t="s">
        <v>21</v>
      </c>
      <c r="C10" s="15"/>
    </row>
    <row r="11" spans="1:5" s="12" customFormat="1" ht="18" customHeight="1">
      <c r="A11" s="13" t="s">
        <v>5</v>
      </c>
      <c r="B11" s="17" t="s">
        <v>17</v>
      </c>
      <c r="C11" s="15">
        <v>9962492.3249999993</v>
      </c>
    </row>
    <row r="12" spans="1:5" s="12" customFormat="1" ht="18" customHeight="1">
      <c r="A12" s="18">
        <v>1</v>
      </c>
      <c r="B12" s="19" t="s">
        <v>18</v>
      </c>
      <c r="C12" s="20">
        <v>9659992.3249999993</v>
      </c>
      <c r="D12" s="21"/>
    </row>
    <row r="13" spans="1:5" s="12" customFormat="1" ht="18.75" customHeight="1">
      <c r="A13" s="18"/>
      <c r="B13" s="22" t="s">
        <v>21</v>
      </c>
      <c r="C13" s="20"/>
    </row>
    <row r="14" spans="1:5" s="12" customFormat="1" ht="18" customHeight="1">
      <c r="A14" s="23" t="s">
        <v>27</v>
      </c>
      <c r="B14" s="24" t="s">
        <v>22</v>
      </c>
      <c r="C14" s="20">
        <v>188272</v>
      </c>
      <c r="D14" s="36"/>
      <c r="E14" s="21"/>
    </row>
    <row r="15" spans="1:5" s="12" customFormat="1" ht="18" customHeight="1">
      <c r="A15" s="23" t="s">
        <v>28</v>
      </c>
      <c r="B15" s="24" t="s">
        <v>23</v>
      </c>
      <c r="C15" s="20"/>
      <c r="D15" s="34"/>
    </row>
    <row r="16" spans="1:5" s="12" customFormat="1" ht="18" customHeight="1">
      <c r="A16" s="23" t="s">
        <v>29</v>
      </c>
      <c r="B16" s="24" t="s">
        <v>30</v>
      </c>
      <c r="C16" s="20">
        <f>90715+274243</f>
        <v>364958</v>
      </c>
      <c r="D16" s="34"/>
    </row>
    <row r="17" spans="1:5" s="12" customFormat="1" ht="18" customHeight="1">
      <c r="A17" s="23" t="s">
        <v>31</v>
      </c>
      <c r="B17" s="24" t="s">
        <v>32</v>
      </c>
      <c r="C17" s="20">
        <f>7368</f>
        <v>7368</v>
      </c>
      <c r="D17" s="34"/>
    </row>
    <row r="18" spans="1:5" s="12" customFormat="1" ht="18" customHeight="1">
      <c r="A18" s="23" t="s">
        <v>33</v>
      </c>
      <c r="B18" s="24" t="s">
        <v>34</v>
      </c>
      <c r="C18" s="20"/>
      <c r="D18" s="34"/>
    </row>
    <row r="19" spans="1:5" s="12" customFormat="1" ht="18" customHeight="1">
      <c r="A19" s="23" t="s">
        <v>35</v>
      </c>
      <c r="B19" s="24" t="s">
        <v>36</v>
      </c>
      <c r="C19" s="20"/>
      <c r="D19" s="34"/>
    </row>
    <row r="20" spans="1:5" s="12" customFormat="1" ht="18" customHeight="1">
      <c r="A20" s="23" t="s">
        <v>37</v>
      </c>
      <c r="B20" s="24" t="s">
        <v>38</v>
      </c>
      <c r="C20" s="20"/>
      <c r="D20" s="34"/>
    </row>
    <row r="21" spans="1:5" s="12" customFormat="1" ht="18" customHeight="1">
      <c r="A21" s="23" t="s">
        <v>39</v>
      </c>
      <c r="B21" s="24" t="s">
        <v>40</v>
      </c>
      <c r="C21" s="20">
        <v>6571624</v>
      </c>
      <c r="D21" s="37"/>
      <c r="E21" s="38"/>
    </row>
    <row r="22" spans="1:5" s="12" customFormat="1" ht="18" hidden="1" customHeight="1">
      <c r="A22" s="23" t="s">
        <v>41</v>
      </c>
      <c r="B22" s="24" t="s">
        <v>42</v>
      </c>
      <c r="C22" s="20"/>
      <c r="D22" s="34"/>
    </row>
    <row r="23" spans="1:5" s="12" customFormat="1" ht="18" customHeight="1">
      <c r="A23" s="23" t="s">
        <v>41</v>
      </c>
      <c r="B23" s="24" t="s">
        <v>43</v>
      </c>
      <c r="C23" s="20"/>
      <c r="D23" s="34"/>
    </row>
    <row r="24" spans="1:5" s="12" customFormat="1" ht="63" hidden="1">
      <c r="A24" s="25">
        <v>2</v>
      </c>
      <c r="B24" s="26" t="s">
        <v>19</v>
      </c>
      <c r="C24" s="15"/>
      <c r="D24" s="34"/>
    </row>
    <row r="25" spans="1:5" s="12" customFormat="1" ht="18" customHeight="1">
      <c r="A25" s="18">
        <v>2</v>
      </c>
      <c r="B25" s="19" t="s">
        <v>20</v>
      </c>
      <c r="C25" s="20">
        <v>302500</v>
      </c>
      <c r="D25" s="34"/>
      <c r="E25" s="38"/>
    </row>
    <row r="26" spans="1:5" ht="18" customHeight="1">
      <c r="A26" s="13" t="s">
        <v>6</v>
      </c>
      <c r="B26" s="17" t="s">
        <v>11</v>
      </c>
      <c r="C26" s="15">
        <v>22961207</v>
      </c>
      <c r="D26" s="35"/>
    </row>
    <row r="27" spans="1:5" ht="15.75" customHeight="1">
      <c r="A27" s="27"/>
      <c r="B27" s="28" t="s">
        <v>21</v>
      </c>
      <c r="C27" s="20"/>
      <c r="D27" s="35"/>
      <c r="E27" s="39"/>
    </row>
    <row r="28" spans="1:5" ht="18" customHeight="1">
      <c r="A28" s="27">
        <v>1</v>
      </c>
      <c r="B28" s="24" t="s">
        <v>22</v>
      </c>
      <c r="C28" s="20">
        <v>5773797</v>
      </c>
      <c r="D28" s="35"/>
      <c r="E28" s="39"/>
    </row>
    <row r="29" spans="1:5" ht="18" customHeight="1">
      <c r="A29" s="27">
        <f t="shared" ref="A29:A37" si="0">+A28+1</f>
        <v>2</v>
      </c>
      <c r="B29" s="24" t="s">
        <v>23</v>
      </c>
      <c r="C29" s="20">
        <v>371000</v>
      </c>
      <c r="D29" s="35"/>
      <c r="E29" s="39"/>
    </row>
    <row r="30" spans="1:5" ht="18" customHeight="1">
      <c r="A30" s="27">
        <f t="shared" si="0"/>
        <v>3</v>
      </c>
      <c r="B30" s="24" t="s">
        <v>30</v>
      </c>
      <c r="C30" s="20">
        <v>3656090</v>
      </c>
      <c r="D30" s="35"/>
    </row>
    <row r="31" spans="1:5" ht="18" customHeight="1">
      <c r="A31" s="27">
        <f t="shared" si="0"/>
        <v>4</v>
      </c>
      <c r="B31" s="24" t="s">
        <v>32</v>
      </c>
      <c r="C31" s="20">
        <f>152805+50000+5464</f>
        <v>208269</v>
      </c>
    </row>
    <row r="32" spans="1:5" ht="18" customHeight="1">
      <c r="A32" s="27">
        <f t="shared" si="0"/>
        <v>5</v>
      </c>
      <c r="B32" s="24" t="s">
        <v>34</v>
      </c>
      <c r="C32" s="20">
        <v>101434</v>
      </c>
    </row>
    <row r="33" spans="1:3" ht="18" customHeight="1">
      <c r="A33" s="27">
        <f t="shared" si="0"/>
        <v>6</v>
      </c>
      <c r="B33" s="24" t="s">
        <v>36</v>
      </c>
      <c r="C33" s="20">
        <f>7110+20000</f>
        <v>27110</v>
      </c>
    </row>
    <row r="34" spans="1:3" ht="18" customHeight="1">
      <c r="A34" s="27">
        <f t="shared" si="0"/>
        <v>7</v>
      </c>
      <c r="B34" s="24" t="s">
        <v>38</v>
      </c>
      <c r="C34" s="20">
        <v>188366</v>
      </c>
    </row>
    <row r="35" spans="1:3" ht="18" customHeight="1">
      <c r="A35" s="27">
        <f t="shared" si="0"/>
        <v>8</v>
      </c>
      <c r="B35" s="24" t="s">
        <v>40</v>
      </c>
      <c r="C35" s="20">
        <v>3616618</v>
      </c>
    </row>
    <row r="36" spans="1:3" ht="18" customHeight="1">
      <c r="A36" s="27">
        <f t="shared" si="0"/>
        <v>9</v>
      </c>
      <c r="B36" s="24" t="s">
        <v>42</v>
      </c>
      <c r="C36" s="20">
        <v>2234916</v>
      </c>
    </row>
    <row r="37" spans="1:3" ht="18" customHeight="1">
      <c r="A37" s="27">
        <f t="shared" si="0"/>
        <v>10</v>
      </c>
      <c r="B37" s="24" t="s">
        <v>43</v>
      </c>
      <c r="C37" s="20">
        <v>5314623</v>
      </c>
    </row>
    <row r="38" spans="1:3" ht="18" customHeight="1">
      <c r="A38" s="13" t="s">
        <v>7</v>
      </c>
      <c r="B38" s="17" t="s">
        <v>12</v>
      </c>
      <c r="C38" s="15">
        <v>11800</v>
      </c>
    </row>
    <row r="39" spans="1:3" ht="18" customHeight="1">
      <c r="A39" s="13" t="s">
        <v>8</v>
      </c>
      <c r="B39" s="17" t="s">
        <v>13</v>
      </c>
      <c r="C39" s="15">
        <v>2890</v>
      </c>
    </row>
    <row r="40" spans="1:3" s="12" customFormat="1" ht="18" customHeight="1">
      <c r="A40" s="13" t="s">
        <v>9</v>
      </c>
      <c r="B40" s="17" t="s">
        <v>14</v>
      </c>
      <c r="C40" s="15">
        <v>911102.3673469387</v>
      </c>
    </row>
    <row r="41" spans="1:3" s="12" customFormat="1" ht="18" customHeight="1">
      <c r="A41" s="13" t="s">
        <v>24</v>
      </c>
      <c r="B41" s="17" t="s">
        <v>15</v>
      </c>
      <c r="C41" s="29">
        <v>572582</v>
      </c>
    </row>
    <row r="42" spans="1:3" s="12" customFormat="1" ht="19.5" customHeight="1">
      <c r="A42" s="13" t="s">
        <v>47</v>
      </c>
      <c r="B42" s="17" t="s">
        <v>49</v>
      </c>
      <c r="C42" s="29">
        <v>40000</v>
      </c>
    </row>
    <row r="43" spans="1:3" s="12" customFormat="1" ht="19.5" customHeight="1">
      <c r="A43" s="13" t="s">
        <v>48</v>
      </c>
      <c r="B43" s="17" t="s">
        <v>50</v>
      </c>
      <c r="C43" s="29">
        <v>50000</v>
      </c>
    </row>
    <row r="44" spans="1:3" ht="19.5" customHeight="1">
      <c r="A44" s="30" t="s">
        <v>16</v>
      </c>
      <c r="B44" s="31" t="s">
        <v>25</v>
      </c>
      <c r="C44" s="32"/>
    </row>
  </sheetData>
  <mergeCells count="2">
    <mergeCell ref="A3:C3"/>
    <mergeCell ref="A4:C4"/>
  </mergeCells>
  <pageMargins left="1.1023622047244095" right="0.70866141732283472" top="0.55118110236220474" bottom="0.55118110236220474" header="0.31496062992125984" footer="0.31496062992125984"/>
  <pageSetup scale="9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B2736E-F892-4308-8C33-12699C379C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224F5771-1A8D-41F9-90CE-EBE1280DDE6F}">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7ABE2E73-6045-42F9-A282-49864DA6E6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Quang Lương Xuân</dc:creator>
  <cp:lastModifiedBy>Admin</cp:lastModifiedBy>
  <cp:lastPrinted>2024-12-19T12:59:12Z</cp:lastPrinted>
  <dcterms:created xsi:type="dcterms:W3CDTF">2018-08-22T07:49:45Z</dcterms:created>
  <dcterms:modified xsi:type="dcterms:W3CDTF">2026-01-12T05:16:33Z</dcterms:modified>
</cp:coreProperties>
</file>