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Chị Thảo\Năm 2026\Công khai dự toán 2026\Biểu công khai dự toán năm 2026\"/>
    </mc:Choice>
  </mc:AlternateContent>
  <bookViews>
    <workbookView xWindow="-120" yWindow="-120" windowWidth="20730" windowHeight="11160" tabRatio="356"/>
  </bookViews>
  <sheets>
    <sheet name="KH 2025 B52" sheetId="2" r:id="rId1"/>
  </sheets>
  <externalReferences>
    <externalReference r:id="rId2"/>
  </externalReferences>
  <definedNames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Goi8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Goi8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Goi8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Tru21" hidden="1">{"'Sheet1'!$L$16"}</definedName>
    <definedName name="____tt3" hidden="1">{"'Sheet1'!$L$16"}</definedName>
    <definedName name="____TT31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an2" hidden="1">{"'Sheet1'!$L$16"}</definedName>
    <definedName name="___cep1" hidden="1">{"'Sheet1'!$L$16"}</definedName>
    <definedName name="___Coc39" hidden="1">{"'Sheet1'!$L$16"}</definedName>
    <definedName name="___Goi8" hidden="1">{"'Sheet1'!$L$16"}</definedName>
    <definedName name="___h1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an2" hidden="1">{"'Sheet1'!$L$16"}</definedName>
    <definedName name="__cep1" hidden="1">{"'Sheet1'!$L$16"}</definedName>
    <definedName name="__Coc39" hidden="1">{"'Sheet1'!$L$16"}</definedName>
    <definedName name="__Goi8" hidden="1">{"'Sheet1'!$L$16"}</definedName>
    <definedName name="__h1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ntlFixup" hidden="1">TRUE</definedName>
    <definedName name="__Lan1" hidden="1">{"'Sheet1'!$L$16"}</definedName>
    <definedName name="__LAN3" hidden="1">{"'Sheet1'!$L$16"}</definedName>
    <definedName name="__lk2" hidden="1">{"'Sheet1'!$L$16"}</definedName>
    <definedName name="__M36" hidden="1">{"'Sheet1'!$L$16"}</definedName>
    <definedName name="__NSO2" hidden="1">{"'Sheet1'!$L$16"}</definedName>
    <definedName name="__PA3" hidden="1">{"'Sheet1'!$L$16"}</definedName>
    <definedName name="__Pl2" hidden="1">{"'Sheet1'!$L$16"}</definedName>
    <definedName name="__Tru21" hidden="1">{"'Sheet1'!$L$16"}</definedName>
    <definedName name="__tt3" hidden="1">{"'Sheet1'!$L$16"}</definedName>
    <definedName name="__TT31" hidden="1">{"'Sheet1'!$L$16"}</definedName>
    <definedName name="__vl2" hidden="1">{"'Sheet1'!$L$16"}</definedName>
    <definedName name="__xlfn.BAHTTEXT" hidden="1">#NAME?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{#N/A,#N/A,FALSE,"Chi tiÆt"}</definedName>
    <definedName name="_A4" hidden="1">{"'Sheet1'!$L$16"}</definedName>
    <definedName name="_B1" hidden="1">{"'Sheet1'!$L$16"}</definedName>
    <definedName name="_b4" hidden="1">{"'Sheet1'!$L$16"}</definedName>
    <definedName name="_ba1" hidden="1">{#N/A,#N/A,FALSE,"Chi tiÆt"}</definedName>
    <definedName name="_ban2" hidden="1">{"'Sheet1'!$L$16"}</definedName>
    <definedName name="_Builtin155" hidden="1">#N/A</definedName>
    <definedName name="_CD2" hidden="1">{"'Sheet1'!$L$16"}</definedName>
    <definedName name="_cep1" hidden="1">{"'Sheet1'!$L$16"}</definedName>
    <definedName name="_Coc39" hidden="1">{"'Sheet1'!$L$16"}</definedName>
    <definedName name="_d1500" hidden="1">{"'Sheet1'!$L$16"}</definedName>
    <definedName name="_f5" hidden="1">{"'Sheet1'!$L$16"}</definedName>
    <definedName name="_xlnm._FilterDatabase" localSheetId="0" hidden="1">'KH 2025 B52'!$A$9:$XDS$152</definedName>
    <definedName name="_xlnm._FilterDatabase" hidden="1">#REF!</definedName>
    <definedName name="_Goi8" hidden="1">{"'Sheet1'!$L$16"}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146" hidden="1">{"'Sheet1'!$L$16"}</definedName>
    <definedName name="_k27" hidden="1">{"'Sheet1'!$L$16"}</definedName>
    <definedName name="_L123" hidden="1">{"'Sheet1'!$L$16"}</definedName>
    <definedName name="_L1234" hidden="1">{"'Sheet1'!$L$16"}</definedName>
    <definedName name="_Lan1" hidden="1">{"'Sheet1'!$L$16"}</definedName>
    <definedName name="_LAN3" hidden="1">{"'Sheet1'!$L$16"}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TL12" hidden="1">{"'Sheet1'!$L$16"}</definedName>
    <definedName name="_nam1" hidden="1">{"'Sheet1'!$L$16"}</definedName>
    <definedName name="_nam2" hidden="1">{#N/A,#N/A,FALSE,"Chi tiÆt"}</definedName>
    <definedName name="_nam3" hidden="1">{"'Sheet1'!$L$16"}</definedName>
    <definedName name="_nh2" hidden="1">{#N/A,#N/A,FALSE,"Chi tiÆt"}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hu3" hidden="1">{"'Sheet1'!$L$16"}</definedName>
    <definedName name="_Pl2" hidden="1">{"'Sheet1'!$L$16"}</definedName>
    <definedName name="_TC07" hidden="1">{"'Sheet1'!$L$16"}</definedName>
    <definedName name="_TM2" hidden="1">{"'Sheet1'!$L$16"}</definedName>
    <definedName name="_Tru21" hidden="1">{"'Sheet1'!$L$16"}</definedName>
    <definedName name="_tt3" hidden="1">{"'Sheet1'!$L$16"}</definedName>
    <definedName name="_TT31" hidden="1">{"'Sheet1'!$L$16"}</definedName>
    <definedName name="_vl2" hidden="1">{"'Sheet1'!$L$16"}</definedName>
    <definedName name="a" hidden="1">{"'Sheet1'!$L$16"}</definedName>
    <definedName name="a1moi" hidden="1">{"'Sheet1'!$L$16"}</definedName>
    <definedName name="ae" hidden="1">{"'Sheet1'!$L$16"}</definedName>
    <definedName name="anscount" hidden="1">3</definedName>
    <definedName name="ATGT" hidden="1">{"'Sheet1'!$L$16"}</definedName>
    <definedName name="B1THs" hidden="1">{"'Sheet1'!$L$16"}</definedName>
    <definedName name="banql" hidden="1">{"'Sheet1'!$L$16"}</definedName>
    <definedName name="Bgiang" hidden="1">{"'Sheet1'!$L$16"}</definedName>
    <definedName name="bh" hidden="1">{#N/A,#N/A,TRUE,"BT M200 da 10x20"}</definedName>
    <definedName name="BHXH" hidden="1">{#N/A,#N/A,TRUE,"BT M200 da 10x20"}</definedName>
    <definedName name="BMS" hidden="1">{"'Sheet1'!$L$16"}</definedName>
    <definedName name="bql" hidden="1">{#N/A,#N/A,FALSE,"Chi tiÆt"}</definedName>
    <definedName name="Capvon" hidden="1">{#N/A,#N/A,FALSE,"Chi tiÆt"}</definedName>
    <definedName name="CBTH" hidden="1">{"'Sheet1'!$L$16"}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CN" hidden="1">{"'Sheet1'!$L$16"}</definedName>
    <definedName name="co_cau_ktqd" hidden="1">#N/A</definedName>
    <definedName name="Coc_60" hidden="1">{"'Sheet1'!$L$16"}</definedName>
    <definedName name="CoCauN" hidden="1">{"'Sheet1'!$L$16"}</definedName>
    <definedName name="d" hidden="1">{"'Sheet1'!$L$16"}</definedName>
    <definedName name="dfg" hidden="1">{"'Sheet1'!$L$16"}</definedName>
    <definedName name="DFSDF" hidden="1">{"'Sheet1'!$L$16"}</definedName>
    <definedName name="duongvt" hidden="1">{"'Sheet1'!$L$16"}</definedName>
    <definedName name="fg" hidden="1">{"'Sheet1'!$L$16"}</definedName>
    <definedName name="fgn" hidden="1">{"'Sheet1'!$L$16"}</definedName>
    <definedName name="fsd" hidden="1">{"'Sheet1'!$L$16"}</definedName>
    <definedName name="fsdfdsf" hidden="1">{"'Sheet1'!$L$16"}</definedName>
    <definedName name="g" hidden="1">{"'Sheet1'!$L$16"}</definedName>
    <definedName name="gdgd" hidden="1">#N/A</definedName>
    <definedName name="gfdgdfgd" hidden="1">#N/A</definedName>
    <definedName name="gfdgfd" hidden="1">{"'Sheet1'!$L$16"}</definedName>
    <definedName name="ggdgd" hidden="1">#N/A</definedName>
    <definedName name="gggggggggggg" hidden="1">{"'Sheet1'!$L$16"}</definedName>
    <definedName name="ggh" hidden="1">{"'Sheet1'!$L$16"}</definedName>
    <definedName name="ggsdg" hidden="1">#N/A</definedName>
    <definedName name="ggsf" hidden="1">#N/A</definedName>
    <definedName name="gsgsg" hidden="1">#N/A</definedName>
    <definedName name="gsgsgs" hidden="1">#N/A</definedName>
    <definedName name="h" hidden="1">{"'Sheet1'!$L$16"}</definedName>
    <definedName name="hanh" hidden="1">{"'Sheet1'!$L$16"}</definedName>
    <definedName name="htlm" hidden="1">{"'Sheet1'!$L$16"}</definedName>
    <definedName name="html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rhrt" hidden="1">{"'Sheet1'!$L$16"}</definedName>
    <definedName name="hu" hidden="1">{"'Sheet1'!$L$16"}</definedName>
    <definedName name="hui" hidden="1">{"'Sheet1'!$L$16"}</definedName>
    <definedName name="HUU" hidden="1">{"'Sheet1'!$L$16"}</definedName>
    <definedName name="huy" hidden="1">{"'Sheet1'!$L$16"}</definedName>
    <definedName name="huymoi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Lduonggiaods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" hidden="1">{"'Sheet1'!$L$16"}</definedName>
    <definedName name="l2pa1" hidden="1">{"'Sheet1'!$L$16"}</definedName>
    <definedName name="lam" hidden="1">{"'Sheet1'!$L$16"}</definedName>
    <definedName name="lan" hidden="1">{#N/A,#N/A,TRUE,"BT M200 da 10x20"}</definedName>
    <definedName name="langson" hidden="1">{"'Sheet1'!$L$16"}</definedName>
    <definedName name="lc" hidden="1">{"'Sheet1'!$L$16"}</definedName>
    <definedName name="linh" hidden="1">{"'Sheet1'!$L$16"}</definedName>
    <definedName name="mai" hidden="1">{"'Sheet1'!$L$16"}</definedName>
    <definedName name="matbang" hidden="1">{"'Sheet1'!$L$16"}</definedName>
    <definedName name="minh" hidden="1">{"'Sheet1'!$L$16"}</definedName>
    <definedName name="mo" hidden="1">{"'Sheet1'!$L$16"}</definedName>
    <definedName name="moi" hidden="1">{"'Sheet1'!$L$16"}</definedName>
    <definedName name="mot" hidden="1">{"'Sheet1'!$L$16"}</definedName>
    <definedName name="mvac" hidden="1">{"'Sheet1'!$L$16"}</definedName>
    <definedName name="n" hidden="1">{"'Sheet1'!$L$16"}</definedName>
    <definedName name="nam" hidden="1">{"'Sheet1'!$L$16"}</definedName>
    <definedName name="new" hidden="1">#N/A</definedName>
    <definedName name="ng.cong.nhan" hidden="1">{"'Sheet1'!$L$16"}</definedName>
    <definedName name="ngu" hidden="1">{"'Sheet1'!$L$16"}</definedName>
    <definedName name="NHANH2_CG4" hidden="1">{"'Sheet1'!$L$16"}</definedName>
    <definedName name="nnnn" hidden="1">{"'Sheet1'!$L$16"}</definedName>
    <definedName name="NUOCHKHOAN" hidden="1">{"'Sheet1'!$L$16"}</definedName>
    <definedName name="NUOCHKHOANMOI" hidden="1">{"'Sheet1'!$L$16"}</definedName>
    <definedName name="ODA" hidden="1">{"'Sheet1'!$L$16"}</definedName>
    <definedName name="PMS" hidden="1">{"'Sheet1'!$L$16"}</definedName>
    <definedName name="_xlnm.Print_Area" localSheetId="0">'KH 2025 B52'!$A$1:$O$30</definedName>
    <definedName name="_xlnm.Print_Titles" localSheetId="0">'KH 2025 B52'!$5:$7</definedName>
    <definedName name="QQ" hidden="1">{"'Sheet1'!$L$16"}</definedName>
    <definedName name="quoan" hidden="1">{"'Sheet1'!$L$16"}</definedName>
    <definedName name="rtr" hidden="1">{"'Sheet1'!$L$16"}</definedName>
    <definedName name="sa" hidden="1">{"'Sheet1'!$L$16"}</definedName>
    <definedName name="san" hidden="1">{"'Sheet1'!$L$16"}</definedName>
    <definedName name="sas" hidden="1">{"'Sheet1'!$L$16"}</definedName>
    <definedName name="sdbv" hidden="1">{"'Sheet1'!$L$16"}</definedName>
    <definedName name="sdf" hidden="1">{"'Sheet1'!$L$16"}</definedName>
    <definedName name="sgsgsgs" hidden="1">#N/A</definedName>
    <definedName name="SNV" hidden="1">{"'Sheet1'!$L$16"}</definedName>
    <definedName name="Sosanh2" hidden="1">{"'Sheet1'!$L$16"}</definedName>
    <definedName name="spchinhmoi" hidden="1">{"'Sheet1'!$L$16"}</definedName>
    <definedName name="T.3" hidden="1">{"'Sheet1'!$L$16"}</definedName>
    <definedName name="T.Thuy" hidden="1">{"'Sheet1'!$L$16"}</definedName>
    <definedName name="tao" hidden="1">{"'Sheet1'!$L$16"}</definedName>
    <definedName name="TatBo" hidden="1">{"'Sheet1'!$L$16"}</definedName>
    <definedName name="thang10" hidden="1">{"'Sheet1'!$L$16"}</definedName>
    <definedName name="thanh" hidden="1">{"'Sheet1'!$L$16"}</definedName>
    <definedName name="THDA_copy" hidden="1">{"'Sheet1'!$L$16"}</definedName>
    <definedName name="THKL" hidden="1">{"'Sheet1'!$L$16"}</definedName>
    <definedName name="thkl2" hidden="1">{"'Sheet1'!$L$16"}</definedName>
    <definedName name="thkl3" hidden="1">{"'Sheet1'!$L$16"}</definedName>
    <definedName name="THKP7YT" hidden="1">{"'Sheet1'!$L$16"}</definedName>
    <definedName name="THs" hidden="1">{"'Sheet1'!$L$16"}</definedName>
    <definedName name="thu" hidden="1">{"'Sheet1'!$L$16"}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onghop" hidden="1">{"'Sheet1'!$L$16"}</definedName>
    <definedName name="TPCP" hidden="1">{"'Sheet1'!$L$16"}</definedName>
    <definedName name="trang" hidden="1">{#N/A,#N/A,FALSE,"Chi tiÆt"}</definedName>
    <definedName name="TTTH2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uyen" hidden="1">{"'Sheet1'!$L$16"}</definedName>
    <definedName name="tuyennhanh" hidden="1">{"'Sheet1'!$L$16"}</definedName>
    <definedName name="tuynen" hidden="1">{"'Sheet1'!$L$16"}</definedName>
    <definedName name="u" hidden="1">{"'Sheet1'!$L$16"}</definedName>
    <definedName name="ư" hidden="1">{"'Sheet1'!$L$16"}</definedName>
    <definedName name="utye" hidden="1">{"'Sheet1'!$L$16"}</definedName>
    <definedName name="v" hidden="1">{"'Sheet1'!$L$16"}</definedName>
    <definedName name="VATM" hidden="1">{"'Sheet1'!$L$16"}</definedName>
    <definedName name="vcoto" hidden="1">{"'Sheet1'!$L$16"}</definedName>
    <definedName name="vdv" hidden="1">#N/A</definedName>
    <definedName name="VH" hidden="1">{"'Sheet1'!$L$16"}</definedName>
    <definedName name="VHXH" hidden="1">{"'Sheet1'!$L$16"}</definedName>
    <definedName name="Viet" hidden="1">{"'Sheet1'!$L$16"}</definedName>
    <definedName name="vlct" hidden="1">{"'Sheet1'!$L$16"}</definedName>
    <definedName name="vothi" hidden="1">{"'Sheet1'!$L$16"}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Yenthanh2" hidden="1">{"'Sheet1'!$L$16"}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2" l="1"/>
  <c r="K8" i="2"/>
  <c r="K30" i="2"/>
  <c r="L12" i="2" l="1"/>
  <c r="L8" i="2" s="1"/>
  <c r="D8" i="2"/>
  <c r="E8" i="2"/>
  <c r="G8" i="2"/>
  <c r="H8" i="2"/>
  <c r="I8" i="2"/>
  <c r="J8" i="2"/>
  <c r="N8" i="2"/>
  <c r="O8" i="2"/>
  <c r="M8" i="2" l="1"/>
  <c r="F30" i="2" l="1"/>
  <c r="F8" i="2" s="1"/>
  <c r="L10" i="2" l="1"/>
  <c r="C18" i="2" l="1"/>
  <c r="C14" i="2"/>
  <c r="C10" i="2"/>
  <c r="C11" i="2"/>
  <c r="C12" i="2"/>
  <c r="C13" i="2"/>
  <c r="C19" i="2"/>
  <c r="C20" i="2"/>
  <c r="C21" i="2"/>
  <c r="C22" i="2"/>
  <c r="C23" i="2"/>
  <c r="C24" i="2"/>
  <c r="C25" i="2"/>
  <c r="C26" i="2"/>
  <c r="C27" i="2"/>
  <c r="C9" i="2"/>
  <c r="C8" i="2" l="1"/>
  <c r="P8" i="2"/>
</calcChain>
</file>

<file path=xl/sharedStrings.xml><?xml version="1.0" encoding="utf-8"?>
<sst xmlns="http://schemas.openxmlformats.org/spreadsheetml/2006/main" count="46" uniqueCount="45">
  <si>
    <t>Biểu số 52/CK-NSNN</t>
  </si>
  <si>
    <t>Đơn vị: Triệu đồng</t>
  </si>
  <si>
    <t>TT</t>
  </si>
  <si>
    <t>Danh mục dự án</t>
  </si>
  <si>
    <t>Tổng số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</si>
  <si>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</si>
  <si>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</si>
  <si>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</si>
  <si>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</si>
  <si>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</si>
  <si>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</si>
  <si>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</si>
  <si>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</si>
  <si>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</si>
  <si>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ĐỊA PHƯƠNG, ĐẢNG, ĐOÀN THỂ</t>
  </si>
  <si>
    <t>CHI BẢO ĐẢM XÃ HỘI</t>
  </si>
  <si>
    <t>Ghi chú</t>
  </si>
  <si>
    <t>TH đề nghị các phòng kiểm tra lại</t>
  </si>
  <si>
    <t>CHI GIAO THÔNG</t>
  </si>
  <si>
    <t>CHI NÔNG NGHIỆP, LÂM NGHIỆP, THỦY LỢI, THỦY SẢN</t>
  </si>
  <si>
    <t>Sở Y tế</t>
  </si>
  <si>
    <t>UBND TỈNH NGHỆ AN</t>
  </si>
  <si>
    <t>(Dự toán đã được Hội đồng nhân dân quyết định)</t>
  </si>
  <si>
    <t>UBND xã Môn Sơn</t>
  </si>
  <si>
    <t>Sở Xây dựng</t>
  </si>
  <si>
    <t>UBND phường Trường Vinh</t>
  </si>
  <si>
    <t>UBND xã Châu Khê</t>
  </si>
  <si>
    <t>UBND xã Quang Đồng</t>
  </si>
  <si>
    <t>UBND xã Yên Thành</t>
  </si>
  <si>
    <t>Ban QLDA ĐTXD các công trình dân dụng và công nghiệp tỉnh</t>
  </si>
  <si>
    <t>Sở Nông nghiệp và Môi trường</t>
  </si>
  <si>
    <t>UBND xã Quỳ Châu</t>
  </si>
  <si>
    <t>Sở Nội vụ</t>
  </si>
  <si>
    <t>UBND xã Đông Hiếu</t>
  </si>
  <si>
    <t>UBND phường Quỳnh Mai</t>
  </si>
  <si>
    <t>UBND phường Cửa Lò</t>
  </si>
  <si>
    <t>Sở Tài chính</t>
  </si>
  <si>
    <t>Công an tỉnh</t>
  </si>
  <si>
    <t>Bộ Chỉ huy Quân sự tỉnh</t>
  </si>
  <si>
    <t>UBND xã Con Cuông</t>
  </si>
  <si>
    <t>Chi nhánh Ngân hàng chính sách xã hội tỉnh</t>
  </si>
  <si>
    <t>Vốn chuẩn bị đầu tư và quy hoạch khác (Phân bổ sau theo tiến độ lập Kế hoạch trung hạn 2026-2030)</t>
  </si>
  <si>
    <t>Dự án thực hiện nhiệm vụ, đề án, dự án, công trình quan trọng giai đoạn 2026-2030, tầm nhìn đến năm 2045 tại dự thảo văn kiện trình Đại hội đại biểu toàn quốc lần thứ XIV của Đảng</t>
  </si>
  <si>
    <t>Tiết kiệm 5% chi ngân sách địa phương</t>
  </si>
  <si>
    <t>KẾ HOẠCH ĐẦU TƯ CÔNG NĂM 2026 VỐN NGÂN SÁCH TRUNG ƯƠNG, NGÂN SÁCH ĐỊA PHƯƠNG ĐẦU TƯ CÔNG TẬP TRUNG TỈNH QUẢN LÝ THEO TỪNG CƠ QUAN,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</si>
</sst>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u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7" fillId="0" borderId="0"/>
  </cellStyleXfs>
  <cellXfs count="43">
    <xf numFmtId="0" fontId="0" fillId="0" borderId="0" xfId="0"/>
    <xf numFmtId="3" fontId="4" fillId="0" borderId="0" xfId="3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 wrapText="1"/>
    </xf>
    <xf numFmtId="3" fontId="10" fillId="0" borderId="7" xfId="2" applyNumberFormat="1" applyFont="1" applyBorder="1" applyAlignment="1">
      <alignment horizontal="center" vertical="center" wrapText="1"/>
    </xf>
    <xf numFmtId="3" fontId="10" fillId="0" borderId="8" xfId="2" applyNumberFormat="1" applyFont="1" applyBorder="1" applyAlignment="1">
      <alignment horizontal="center" vertical="center" wrapText="1"/>
    </xf>
    <xf numFmtId="3" fontId="12" fillId="0" borderId="8" xfId="4" applyNumberFormat="1" applyFont="1" applyBorder="1" applyAlignment="1">
      <alignment horizontal="center" vertical="center" wrapText="1"/>
    </xf>
    <xf numFmtId="3" fontId="12" fillId="0" borderId="9" xfId="4" applyNumberFormat="1" applyFont="1" applyBorder="1" applyAlignment="1">
      <alignment horizontal="center" vertical="center" wrapText="1"/>
    </xf>
    <xf numFmtId="3" fontId="8" fillId="0" borderId="0" xfId="1" applyNumberFormat="1" applyFont="1"/>
    <xf numFmtId="3" fontId="9" fillId="0" borderId="0" xfId="1" applyNumberFormat="1" applyFont="1" applyAlignment="1">
      <alignment horizontal="left"/>
    </xf>
    <xf numFmtId="3" fontId="9" fillId="0" borderId="0" xfId="1" applyNumberFormat="1" applyFont="1"/>
    <xf numFmtId="3" fontId="3" fillId="0" borderId="0" xfId="1" applyNumberFormat="1" applyFont="1"/>
    <xf numFmtId="3" fontId="11" fillId="0" borderId="0" xfId="2" applyNumberFormat="1" applyFont="1" applyAlignment="1">
      <alignment horizontal="center" vertical="center" wrapText="1"/>
    </xf>
    <xf numFmtId="3" fontId="6" fillId="0" borderId="0" xfId="3" applyNumberFormat="1" applyFont="1" applyAlignment="1">
      <alignment horizontal="right" vertical="center"/>
    </xf>
    <xf numFmtId="3" fontId="6" fillId="0" borderId="0" xfId="3" applyNumberFormat="1" applyFont="1" applyAlignment="1">
      <alignment horizontal="center" vertical="center"/>
    </xf>
    <xf numFmtId="3" fontId="6" fillId="0" borderId="0" xfId="3" applyNumberFormat="1" applyFont="1" applyAlignment="1">
      <alignment vertical="center"/>
    </xf>
    <xf numFmtId="3" fontId="6" fillId="0" borderId="0" xfId="4" applyNumberFormat="1" applyFont="1"/>
    <xf numFmtId="3" fontId="12" fillId="0" borderId="0" xfId="4" applyNumberFormat="1" applyFont="1" applyAlignment="1">
      <alignment horizontal="left" wrapText="1"/>
    </xf>
    <xf numFmtId="3" fontId="10" fillId="0" borderId="10" xfId="2" applyNumberFormat="1" applyFont="1" applyBorder="1" applyAlignment="1">
      <alignment horizontal="center" vertical="center" wrapText="1"/>
    </xf>
    <xf numFmtId="3" fontId="12" fillId="0" borderId="11" xfId="2" applyNumberFormat="1" applyFont="1" applyBorder="1" applyAlignment="1">
      <alignment horizontal="center" vertical="center" wrapText="1"/>
    </xf>
    <xf numFmtId="3" fontId="12" fillId="0" borderId="11" xfId="4" applyNumberFormat="1" applyFont="1" applyBorder="1" applyAlignment="1">
      <alignment horizontal="left" vertical="center" wrapText="1"/>
    </xf>
    <xf numFmtId="3" fontId="12" fillId="0" borderId="11" xfId="4" applyNumberFormat="1" applyFont="1" applyBorder="1" applyAlignment="1">
      <alignment horizontal="center" vertical="center" wrapText="1"/>
    </xf>
    <xf numFmtId="3" fontId="12" fillId="0" borderId="11" xfId="4" applyNumberFormat="1" applyFont="1" applyFill="1" applyBorder="1" applyAlignment="1">
      <alignment horizontal="left" vertical="center" wrapText="1"/>
    </xf>
    <xf numFmtId="2" fontId="6" fillId="0" borderId="11" xfId="0" applyNumberFormat="1" applyFont="1" applyFill="1" applyBorder="1" applyAlignment="1">
      <alignment horizontal="left" vertical="center" wrapText="1"/>
    </xf>
    <xf numFmtId="3" fontId="9" fillId="2" borderId="11" xfId="0" applyNumberFormat="1" applyFont="1" applyFill="1" applyBorder="1" applyAlignment="1">
      <alignment horizontal="left" vertical="center" wrapText="1"/>
    </xf>
    <xf numFmtId="3" fontId="13" fillId="0" borderId="0" xfId="1" applyNumberFormat="1" applyFont="1"/>
    <xf numFmtId="3" fontId="8" fillId="0" borderId="0" xfId="1" applyNumberFormat="1" applyFont="1" applyAlignment="1">
      <alignment horizontal="center"/>
    </xf>
    <xf numFmtId="3" fontId="10" fillId="0" borderId="2" xfId="1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horizontal="center" vertical="center"/>
    </xf>
    <xf numFmtId="3" fontId="11" fillId="0" borderId="1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center" vertical="center" wrapText="1"/>
    </xf>
    <xf numFmtId="3" fontId="10" fillId="0" borderId="6" xfId="2" applyNumberFormat="1" applyFont="1" applyBorder="1" applyAlignment="1">
      <alignment horizontal="center" vertical="center" wrapText="1"/>
    </xf>
    <xf numFmtId="3" fontId="12" fillId="3" borderId="11" xfId="2" applyNumberFormat="1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left" vertical="center" wrapText="1"/>
    </xf>
    <xf numFmtId="3" fontId="12" fillId="3" borderId="11" xfId="4" applyNumberFormat="1" applyFont="1" applyFill="1" applyBorder="1" applyAlignment="1">
      <alignment horizontal="center" vertical="center" wrapText="1"/>
    </xf>
    <xf numFmtId="3" fontId="12" fillId="3" borderId="9" xfId="4" applyNumberFormat="1" applyFont="1" applyFill="1" applyBorder="1" applyAlignment="1">
      <alignment horizontal="center" vertical="center" wrapText="1"/>
    </xf>
    <xf numFmtId="3" fontId="12" fillId="3" borderId="8" xfId="4" applyNumberFormat="1" applyFont="1" applyFill="1" applyBorder="1" applyAlignment="1">
      <alignment horizontal="center" vertical="center" wrapText="1"/>
    </xf>
    <xf numFmtId="3" fontId="6" fillId="3" borderId="0" xfId="3" applyNumberFormat="1" applyFont="1" applyFill="1" applyAlignment="1">
      <alignment vertical="center"/>
    </xf>
    <xf numFmtId="3" fontId="6" fillId="3" borderId="0" xfId="3" applyNumberFormat="1" applyFont="1" applyFill="1" applyAlignment="1">
      <alignment horizontal="center" vertical="center"/>
    </xf>
  </cellXfs>
  <cellStyles count="5">
    <cellStyle name="Normal" xfId="0" builtinId="0"/>
    <cellStyle name="Normal 10 18" xfId="4"/>
    <cellStyle name="Normal 12" xfId="3"/>
    <cellStyle name="Normal 2" xfId="1"/>
    <cellStyle name="Normal_Bieu mau (CV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g\Dropbox\X&#194;Y%20D&#7920;NG%20K&#7870;%20HO&#7840;CH\Nam%202026\V&#242;ng%202%20NS&#272;P\Trinh%20Quyet%20dinh%20UBND%20tinh\TH%20Quyet%20dinh%20UBND%20tinh%20KH%202025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-NSTW"/>
      <sheetName val="B3-nst"/>
      <sheetName val="Sheet1"/>
      <sheetName val="B1-NSTW-dot 1"/>
      <sheetName val="Bieu 2-oda"/>
      <sheetName val="B3-nst-dot 1"/>
      <sheetName val="B3-nst-dot 2"/>
    </sheetNames>
    <sheetDataSet>
      <sheetData sheetId="0" refreshError="1"/>
      <sheetData sheetId="1" refreshError="1">
        <row r="19">
          <cell r="T19">
            <v>2693</v>
          </cell>
        </row>
        <row r="28">
          <cell r="T28">
            <v>73587</v>
          </cell>
        </row>
        <row r="102">
          <cell r="T102">
            <v>11020</v>
          </cell>
        </row>
        <row r="107">
          <cell r="T107">
            <v>30645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showZeros="0" tabSelected="1" view="pageBreakPreview" zoomScale="78" zoomScaleNormal="80" zoomScaleSheetLayoutView="78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A14" sqref="A14:XFD14"/>
    </sheetView>
  </sheetViews>
  <sheetFormatPr defaultColWidth="8" defaultRowHeight="18.75" x14ac:dyDescent="0.3"/>
  <cols>
    <col min="1" max="1" width="5.625" style="16" customWidth="1"/>
    <col min="2" max="2" width="46.125" style="17" customWidth="1"/>
    <col min="3" max="10" width="14.125" style="2" customWidth="1"/>
    <col min="11" max="11" width="16.25" style="2" customWidth="1"/>
    <col min="12" max="12" width="15.75" style="2" customWidth="1"/>
    <col min="13" max="13" width="13.375" style="2" customWidth="1"/>
    <col min="14" max="14" width="15.875" style="2" customWidth="1"/>
    <col min="15" max="15" width="11.375" style="2" customWidth="1"/>
    <col min="16" max="16" width="56.5" style="3" hidden="1" customWidth="1"/>
    <col min="17" max="17" width="30.75" style="3" hidden="1" customWidth="1"/>
    <col min="18" max="18" width="14.25" style="16" hidden="1" customWidth="1"/>
    <col min="19" max="19" width="13" style="16" hidden="1" customWidth="1"/>
    <col min="20" max="20" width="10" style="16" bestFit="1" customWidth="1"/>
    <col min="21" max="16384" width="8" style="16"/>
  </cols>
  <sheetData>
    <row r="1" spans="1:20" s="11" customFormat="1" ht="25.5" customHeight="1" x14ac:dyDescent="0.3">
      <c r="A1" s="25" t="s">
        <v>21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6" t="s">
        <v>0</v>
      </c>
      <c r="O1" s="26"/>
      <c r="P1" s="10"/>
      <c r="Q1" s="10"/>
    </row>
    <row r="2" spans="1:20" s="11" customFormat="1" ht="33.75" customHeight="1" x14ac:dyDescent="0.3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0"/>
    </row>
    <row r="3" spans="1:20" s="11" customFormat="1" x14ac:dyDescent="0.3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0"/>
    </row>
    <row r="4" spans="1:20" s="13" customFormat="1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12"/>
    </row>
    <row r="5" spans="1:20" s="14" customFormat="1" ht="35.25" customHeight="1" x14ac:dyDescent="0.25">
      <c r="A5" s="28" t="s">
        <v>2</v>
      </c>
      <c r="B5" s="28" t="s">
        <v>3</v>
      </c>
      <c r="C5" s="33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/>
      <c r="N5" s="27" t="s">
        <v>14</v>
      </c>
      <c r="O5" s="27" t="s">
        <v>15</v>
      </c>
      <c r="P5" s="28" t="s">
        <v>16</v>
      </c>
      <c r="Q5" s="29" t="s">
        <v>17</v>
      </c>
    </row>
    <row r="6" spans="1:20" s="14" customFormat="1" ht="16.5" customHeight="1" x14ac:dyDescent="0.25">
      <c r="A6" s="28"/>
      <c r="B6" s="28"/>
      <c r="C6" s="34"/>
      <c r="D6" s="27"/>
      <c r="E6" s="27"/>
      <c r="F6" s="27"/>
      <c r="G6" s="27"/>
      <c r="H6" s="27"/>
      <c r="I6" s="27"/>
      <c r="J6" s="27"/>
      <c r="K6" s="27"/>
      <c r="L6" s="27" t="s">
        <v>18</v>
      </c>
      <c r="M6" s="27" t="s">
        <v>19</v>
      </c>
      <c r="N6" s="27"/>
      <c r="O6" s="27"/>
      <c r="P6" s="28"/>
      <c r="Q6" s="29"/>
    </row>
    <row r="7" spans="1:20" s="14" customFormat="1" ht="120" customHeight="1" x14ac:dyDescent="0.25">
      <c r="A7" s="28"/>
      <c r="B7" s="28"/>
      <c r="C7" s="35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29"/>
    </row>
    <row r="8" spans="1:20" s="1" customFormat="1" x14ac:dyDescent="0.25">
      <c r="A8" s="18"/>
      <c r="B8" s="18" t="s">
        <v>4</v>
      </c>
      <c r="C8" s="18">
        <f>SUM(C9:C30)</f>
        <v>7587643</v>
      </c>
      <c r="D8" s="18">
        <f t="shared" ref="D8:O8" si="0">SUM(D9:D30)</f>
        <v>188272</v>
      </c>
      <c r="E8" s="18">
        <f t="shared" si="0"/>
        <v>0</v>
      </c>
      <c r="F8" s="18">
        <f t="shared" si="0"/>
        <v>364958</v>
      </c>
      <c r="G8" s="18">
        <f t="shared" si="0"/>
        <v>7368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>SUM(K9:K30)</f>
        <v>6571624</v>
      </c>
      <c r="L8" s="18">
        <f t="shared" si="0"/>
        <v>6186721</v>
      </c>
      <c r="M8" s="18">
        <f t="shared" si="0"/>
        <v>84903</v>
      </c>
      <c r="N8" s="18">
        <f t="shared" si="0"/>
        <v>43250</v>
      </c>
      <c r="O8" s="18">
        <f t="shared" si="0"/>
        <v>0</v>
      </c>
      <c r="P8" s="4" t="e">
        <f>P24+#REF!+P9+P20+P21+P22+P23+P10+P11+P12+P19+P13+P25+P26+P27+#REF!+#REF!+#REF!+#REF!+#REF!+#REF!+#REF!+#REF!+#REF!+#REF!+#REF!+#REF!+#REF!+#REF!+#REF!+#REF!+#REF!+#REF!+#REF!+#REF!+#REF!+#REF!+#REF!+#REF!+#REF!+#REF!+#REF!+#REF!+#REF!+#REF!+#REF!+#REF!+#REF!+#REF!+#REF!+#REF!+#REF!</f>
        <v>#REF!</v>
      </c>
      <c r="Q8" s="5"/>
    </row>
    <row r="9" spans="1:20" s="14" customFormat="1" x14ac:dyDescent="0.25">
      <c r="A9" s="19">
        <v>1</v>
      </c>
      <c r="B9" s="20" t="s">
        <v>24</v>
      </c>
      <c r="C9" s="21">
        <f>+SUM(D9:O9)-L9-M9</f>
        <v>1306569</v>
      </c>
      <c r="D9" s="21"/>
      <c r="E9" s="21"/>
      <c r="F9" s="21"/>
      <c r="G9" s="21"/>
      <c r="H9" s="21"/>
      <c r="I9" s="21"/>
      <c r="J9" s="21"/>
      <c r="K9" s="21">
        <v>1306569</v>
      </c>
      <c r="L9" s="21">
        <v>1306569</v>
      </c>
      <c r="M9" s="21"/>
      <c r="N9" s="21"/>
      <c r="O9" s="21"/>
      <c r="P9" s="7">
        <v>0</v>
      </c>
      <c r="Q9" s="6"/>
      <c r="R9" s="15"/>
      <c r="S9" s="15"/>
      <c r="T9" s="15"/>
    </row>
    <row r="10" spans="1:20" s="14" customFormat="1" ht="35.450000000000003" customHeight="1" x14ac:dyDescent="0.25">
      <c r="A10" s="19">
        <v>2</v>
      </c>
      <c r="B10" s="22" t="s">
        <v>29</v>
      </c>
      <c r="C10" s="21">
        <f t="shared" ref="C10:C27" si="1">+SUM(D10:O10)-L10-M10</f>
        <v>595041</v>
      </c>
      <c r="D10" s="21">
        <v>180430</v>
      </c>
      <c r="E10" s="21"/>
      <c r="F10" s="21">
        <v>43960</v>
      </c>
      <c r="G10" s="21"/>
      <c r="H10" s="21"/>
      <c r="I10" s="21"/>
      <c r="J10" s="21"/>
      <c r="K10" s="21">
        <v>370651</v>
      </c>
      <c r="L10" s="21">
        <f>109039+261612</f>
        <v>370651</v>
      </c>
      <c r="M10" s="21"/>
      <c r="N10" s="21"/>
      <c r="O10" s="21"/>
      <c r="P10" s="7"/>
      <c r="Q10" s="6"/>
      <c r="R10" s="15"/>
      <c r="S10" s="15"/>
      <c r="T10" s="15"/>
    </row>
    <row r="11" spans="1:20" s="14" customFormat="1" x14ac:dyDescent="0.25">
      <c r="A11" s="19">
        <v>3</v>
      </c>
      <c r="B11" s="22" t="s">
        <v>20</v>
      </c>
      <c r="C11" s="21">
        <f t="shared" si="1"/>
        <v>269285</v>
      </c>
      <c r="D11" s="21"/>
      <c r="E11" s="21"/>
      <c r="F11" s="21">
        <v>269285</v>
      </c>
      <c r="G11" s="21"/>
      <c r="H11" s="21"/>
      <c r="I11" s="21"/>
      <c r="J11" s="21"/>
      <c r="K11" s="21"/>
      <c r="L11" s="21"/>
      <c r="M11" s="21"/>
      <c r="N11" s="21"/>
      <c r="O11" s="21"/>
      <c r="P11" s="7"/>
      <c r="Q11" s="6"/>
      <c r="R11" s="15"/>
      <c r="S11" s="15"/>
      <c r="T11" s="15"/>
    </row>
    <row r="12" spans="1:20" s="14" customFormat="1" x14ac:dyDescent="0.25">
      <c r="A12" s="19">
        <v>4</v>
      </c>
      <c r="B12" s="22" t="s">
        <v>30</v>
      </c>
      <c r="C12" s="21">
        <f t="shared" si="1"/>
        <v>535664</v>
      </c>
      <c r="D12" s="21"/>
      <c r="E12" s="21"/>
      <c r="F12" s="21"/>
      <c r="G12" s="21"/>
      <c r="H12" s="21"/>
      <c r="I12" s="21"/>
      <c r="J12" s="21"/>
      <c r="K12" s="21">
        <v>535664</v>
      </c>
      <c r="L12" s="21">
        <f>+K12-M12</f>
        <v>496810</v>
      </c>
      <c r="M12" s="21">
        <v>38854</v>
      </c>
      <c r="N12" s="21"/>
      <c r="O12" s="21"/>
      <c r="P12" s="7"/>
      <c r="Q12" s="6"/>
      <c r="R12" s="15"/>
      <c r="S12" s="15"/>
      <c r="T12" s="15"/>
    </row>
    <row r="13" spans="1:20" s="14" customFormat="1" x14ac:dyDescent="0.25">
      <c r="A13" s="19">
        <v>5</v>
      </c>
      <c r="B13" s="20" t="s">
        <v>32</v>
      </c>
      <c r="C13" s="21">
        <f t="shared" si="1"/>
        <v>33250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v>33250</v>
      </c>
      <c r="O13" s="21"/>
      <c r="P13" s="7"/>
      <c r="Q13" s="6"/>
      <c r="R13" s="15"/>
      <c r="S13" s="15"/>
      <c r="T13" s="15"/>
    </row>
    <row r="14" spans="1:20" s="42" customFormat="1" x14ac:dyDescent="0.25">
      <c r="A14" s="36">
        <v>6</v>
      </c>
      <c r="B14" s="37" t="s">
        <v>36</v>
      </c>
      <c r="C14" s="38">
        <f t="shared" si="1"/>
        <v>4750</v>
      </c>
      <c r="D14" s="38"/>
      <c r="E14" s="38"/>
      <c r="F14" s="38"/>
      <c r="G14" s="38"/>
      <c r="H14" s="38"/>
      <c r="I14" s="38"/>
      <c r="J14" s="38"/>
      <c r="K14" s="38">
        <v>4750</v>
      </c>
      <c r="L14" s="38">
        <v>4750</v>
      </c>
      <c r="M14" s="38"/>
      <c r="N14" s="38"/>
      <c r="O14" s="38"/>
      <c r="P14" s="39"/>
      <c r="Q14" s="40"/>
      <c r="R14" s="41"/>
      <c r="S14" s="41"/>
      <c r="T14" s="41"/>
    </row>
    <row r="15" spans="1:20" s="14" customFormat="1" x14ac:dyDescent="0.25">
      <c r="A15" s="19">
        <v>7</v>
      </c>
      <c r="B15" s="23" t="s">
        <v>37</v>
      </c>
      <c r="C15" s="21">
        <v>18525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7"/>
      <c r="Q15" s="6"/>
      <c r="R15" s="15"/>
      <c r="S15" s="15"/>
      <c r="T15" s="15"/>
    </row>
    <row r="16" spans="1:20" s="14" customFormat="1" x14ac:dyDescent="0.25">
      <c r="A16" s="19">
        <v>8</v>
      </c>
      <c r="B16" s="23" t="s">
        <v>38</v>
      </c>
      <c r="C16" s="21">
        <v>15804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7"/>
      <c r="Q16" s="6"/>
      <c r="R16" s="15"/>
      <c r="S16" s="15"/>
      <c r="T16" s="15"/>
    </row>
    <row r="17" spans="1:20" s="14" customFormat="1" x14ac:dyDescent="0.25">
      <c r="A17" s="19">
        <v>9</v>
      </c>
      <c r="B17" s="23" t="s">
        <v>40</v>
      </c>
      <c r="C17" s="21">
        <v>293645</v>
      </c>
      <c r="D17" s="21"/>
      <c r="E17" s="21"/>
      <c r="F17" s="21"/>
      <c r="G17" s="21"/>
      <c r="H17" s="21"/>
      <c r="I17" s="21"/>
      <c r="J17" s="21"/>
      <c r="K17" s="21">
        <v>285000</v>
      </c>
      <c r="L17" s="21"/>
      <c r="M17" s="21"/>
      <c r="N17" s="21"/>
      <c r="O17" s="21"/>
      <c r="P17" s="7"/>
      <c r="Q17" s="6"/>
      <c r="R17" s="15"/>
      <c r="S17" s="15"/>
      <c r="T17" s="15"/>
    </row>
    <row r="18" spans="1:20" s="14" customFormat="1" x14ac:dyDescent="0.25">
      <c r="A18" s="19">
        <v>10</v>
      </c>
      <c r="B18" s="23" t="s">
        <v>39</v>
      </c>
      <c r="C18" s="21">
        <f t="shared" si="1"/>
        <v>9500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>
        <v>9500</v>
      </c>
      <c r="O18" s="21"/>
      <c r="P18" s="7"/>
      <c r="Q18" s="6"/>
      <c r="R18" s="15"/>
      <c r="S18" s="15"/>
      <c r="T18" s="15"/>
    </row>
    <row r="19" spans="1:20" s="14" customFormat="1" x14ac:dyDescent="0.25">
      <c r="A19" s="19">
        <v>11</v>
      </c>
      <c r="B19" s="20" t="s">
        <v>31</v>
      </c>
      <c r="C19" s="21">
        <f t="shared" si="1"/>
        <v>39689</v>
      </c>
      <c r="D19" s="21"/>
      <c r="E19" s="21"/>
      <c r="F19" s="21"/>
      <c r="G19" s="21"/>
      <c r="H19" s="21"/>
      <c r="I19" s="21"/>
      <c r="J19" s="21"/>
      <c r="K19" s="21">
        <v>39689</v>
      </c>
      <c r="L19" s="21"/>
      <c r="M19" s="21">
        <v>39689</v>
      </c>
      <c r="N19" s="21"/>
      <c r="O19" s="21"/>
      <c r="P19" s="7"/>
      <c r="Q19" s="6"/>
      <c r="R19" s="15"/>
      <c r="S19" s="15"/>
      <c r="T19" s="15"/>
    </row>
    <row r="20" spans="1:20" s="14" customFormat="1" x14ac:dyDescent="0.25">
      <c r="A20" s="19">
        <v>12</v>
      </c>
      <c r="B20" s="24" t="s">
        <v>25</v>
      </c>
      <c r="C20" s="21">
        <f t="shared" si="1"/>
        <v>5234</v>
      </c>
      <c r="D20" s="21"/>
      <c r="E20" s="21"/>
      <c r="F20" s="21"/>
      <c r="G20" s="21"/>
      <c r="H20" s="21"/>
      <c r="I20" s="21"/>
      <c r="J20" s="21"/>
      <c r="K20" s="21">
        <v>5234</v>
      </c>
      <c r="L20" s="21">
        <v>5234</v>
      </c>
      <c r="M20" s="21"/>
      <c r="N20" s="21"/>
      <c r="O20" s="21"/>
      <c r="P20" s="7"/>
      <c r="Q20" s="6"/>
      <c r="R20" s="15"/>
      <c r="S20" s="15"/>
      <c r="T20" s="15"/>
    </row>
    <row r="21" spans="1:20" s="14" customFormat="1" x14ac:dyDescent="0.25">
      <c r="A21" s="19">
        <v>13</v>
      </c>
      <c r="B21" s="20" t="s">
        <v>26</v>
      </c>
      <c r="C21" s="21">
        <f t="shared" si="1"/>
        <v>20900</v>
      </c>
      <c r="D21" s="21"/>
      <c r="E21" s="21"/>
      <c r="F21" s="21"/>
      <c r="G21" s="21"/>
      <c r="H21" s="21"/>
      <c r="I21" s="21"/>
      <c r="J21" s="21"/>
      <c r="K21" s="21">
        <v>20900</v>
      </c>
      <c r="L21" s="21">
        <v>20900</v>
      </c>
      <c r="M21" s="21"/>
      <c r="N21" s="21"/>
      <c r="O21" s="21"/>
      <c r="P21" s="7"/>
      <c r="Q21" s="6"/>
      <c r="R21" s="15"/>
      <c r="S21" s="15"/>
      <c r="T21" s="15"/>
    </row>
    <row r="22" spans="1:20" s="14" customFormat="1" x14ac:dyDescent="0.25">
      <c r="A22" s="19">
        <v>14</v>
      </c>
      <c r="B22" s="20" t="s">
        <v>27</v>
      </c>
      <c r="C22" s="21">
        <f t="shared" si="1"/>
        <v>14250</v>
      </c>
      <c r="D22" s="21"/>
      <c r="E22" s="21"/>
      <c r="F22" s="21"/>
      <c r="G22" s="21"/>
      <c r="H22" s="21"/>
      <c r="I22" s="21"/>
      <c r="J22" s="21"/>
      <c r="K22" s="21">
        <v>14250</v>
      </c>
      <c r="L22" s="21">
        <v>14250</v>
      </c>
      <c r="M22" s="21"/>
      <c r="N22" s="21"/>
      <c r="O22" s="21"/>
      <c r="P22" s="7"/>
      <c r="Q22" s="6"/>
      <c r="R22" s="15"/>
      <c r="S22" s="15"/>
      <c r="T22" s="15"/>
    </row>
    <row r="23" spans="1:20" s="14" customFormat="1" x14ac:dyDescent="0.25">
      <c r="A23" s="19">
        <v>15</v>
      </c>
      <c r="B23" s="20" t="s">
        <v>28</v>
      </c>
      <c r="C23" s="21">
        <f t="shared" si="1"/>
        <v>37876</v>
      </c>
      <c r="D23" s="21"/>
      <c r="E23" s="21"/>
      <c r="F23" s="21"/>
      <c r="G23" s="21"/>
      <c r="H23" s="21"/>
      <c r="I23" s="21"/>
      <c r="J23" s="21"/>
      <c r="K23" s="21">
        <v>37876</v>
      </c>
      <c r="L23" s="21">
        <v>37876</v>
      </c>
      <c r="M23" s="21"/>
      <c r="N23" s="21"/>
      <c r="O23" s="21"/>
      <c r="P23" s="7"/>
      <c r="Q23" s="6"/>
      <c r="R23" s="15"/>
      <c r="S23" s="15"/>
      <c r="T23" s="15"/>
    </row>
    <row r="24" spans="1:20" s="14" customFormat="1" x14ac:dyDescent="0.25">
      <c r="A24" s="19">
        <v>16</v>
      </c>
      <c r="B24" s="20" t="s">
        <v>23</v>
      </c>
      <c r="C24" s="21">
        <f t="shared" si="1"/>
        <v>4750</v>
      </c>
      <c r="D24" s="21"/>
      <c r="E24" s="21"/>
      <c r="F24" s="21"/>
      <c r="G24" s="21"/>
      <c r="H24" s="21"/>
      <c r="I24" s="21"/>
      <c r="J24" s="21"/>
      <c r="K24" s="21">
        <v>4750</v>
      </c>
      <c r="L24" s="21">
        <v>4750</v>
      </c>
      <c r="M24" s="21"/>
      <c r="N24" s="21"/>
      <c r="O24" s="21"/>
      <c r="P24" s="7">
        <v>0</v>
      </c>
      <c r="Q24" s="6"/>
      <c r="R24" s="15"/>
      <c r="S24" s="15"/>
      <c r="T24" s="15"/>
    </row>
    <row r="25" spans="1:20" s="14" customFormat="1" x14ac:dyDescent="0.25">
      <c r="A25" s="19">
        <v>17</v>
      </c>
      <c r="B25" s="20" t="s">
        <v>33</v>
      </c>
      <c r="C25" s="21">
        <f t="shared" si="1"/>
        <v>7000</v>
      </c>
      <c r="D25" s="21"/>
      <c r="E25" s="21"/>
      <c r="F25" s="21"/>
      <c r="G25" s="21">
        <v>7000</v>
      </c>
      <c r="H25" s="21"/>
      <c r="I25" s="21"/>
      <c r="J25" s="21"/>
      <c r="K25" s="21"/>
      <c r="L25" s="21"/>
      <c r="M25" s="21"/>
      <c r="N25" s="21"/>
      <c r="O25" s="21"/>
      <c r="P25" s="7"/>
      <c r="Q25" s="6"/>
      <c r="R25" s="15"/>
      <c r="S25" s="15"/>
      <c r="T25" s="15"/>
    </row>
    <row r="26" spans="1:20" s="14" customFormat="1" x14ac:dyDescent="0.25">
      <c r="A26" s="19">
        <v>18</v>
      </c>
      <c r="B26" s="20" t="s">
        <v>34</v>
      </c>
      <c r="C26" s="21">
        <f t="shared" si="1"/>
        <v>41658</v>
      </c>
      <c r="D26" s="21"/>
      <c r="E26" s="21"/>
      <c r="F26" s="21">
        <v>38000</v>
      </c>
      <c r="G26" s="21"/>
      <c r="H26" s="21"/>
      <c r="I26" s="21"/>
      <c r="J26" s="21"/>
      <c r="K26" s="21">
        <v>3658</v>
      </c>
      <c r="L26" s="21"/>
      <c r="M26" s="21">
        <v>3658</v>
      </c>
      <c r="N26" s="21"/>
      <c r="O26" s="21"/>
      <c r="P26" s="7"/>
      <c r="Q26" s="6"/>
      <c r="R26" s="15"/>
      <c r="S26" s="15"/>
      <c r="T26" s="15"/>
    </row>
    <row r="27" spans="1:20" s="14" customFormat="1" x14ac:dyDescent="0.25">
      <c r="A27" s="19">
        <v>19</v>
      </c>
      <c r="B27" s="20" t="s">
        <v>35</v>
      </c>
      <c r="C27" s="21">
        <f t="shared" si="1"/>
        <v>23401</v>
      </c>
      <c r="D27" s="21"/>
      <c r="E27" s="21"/>
      <c r="F27" s="21"/>
      <c r="G27" s="21"/>
      <c r="H27" s="21"/>
      <c r="I27" s="21"/>
      <c r="J27" s="21"/>
      <c r="K27" s="21">
        <v>23401</v>
      </c>
      <c r="L27" s="21">
        <v>23401</v>
      </c>
      <c r="M27" s="21"/>
      <c r="N27" s="21"/>
      <c r="O27" s="21"/>
      <c r="P27" s="7"/>
      <c r="Q27" s="6"/>
      <c r="R27" s="15"/>
      <c r="S27" s="15"/>
      <c r="T27" s="15"/>
    </row>
    <row r="28" spans="1:20" s="14" customFormat="1" ht="49.5" x14ac:dyDescent="0.25">
      <c r="A28" s="19">
        <v>20</v>
      </c>
      <c r="B28" s="20" t="s">
        <v>41</v>
      </c>
      <c r="C28" s="21">
        <v>250000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7"/>
      <c r="Q28" s="6"/>
      <c r="R28" s="15"/>
      <c r="S28" s="15"/>
      <c r="T28" s="15"/>
    </row>
    <row r="29" spans="1:20" s="14" customFormat="1" ht="66" x14ac:dyDescent="0.25">
      <c r="A29" s="19">
        <v>21</v>
      </c>
      <c r="B29" s="20" t="s">
        <v>42</v>
      </c>
      <c r="C29" s="21">
        <v>3800000</v>
      </c>
      <c r="D29" s="21"/>
      <c r="E29" s="21"/>
      <c r="F29" s="21"/>
      <c r="G29" s="21"/>
      <c r="H29" s="21"/>
      <c r="I29" s="21"/>
      <c r="J29" s="21"/>
      <c r="K29" s="21">
        <v>3800000</v>
      </c>
      <c r="L29" s="21">
        <v>3800000</v>
      </c>
      <c r="M29" s="21"/>
      <c r="N29" s="21"/>
      <c r="O29" s="21"/>
      <c r="P29" s="7"/>
      <c r="Q29" s="6"/>
      <c r="R29" s="15"/>
      <c r="S29" s="15"/>
      <c r="T29" s="15"/>
    </row>
    <row r="30" spans="1:20" s="14" customFormat="1" ht="39.75" customHeight="1" x14ac:dyDescent="0.25">
      <c r="A30" s="19">
        <v>22</v>
      </c>
      <c r="B30" s="20" t="s">
        <v>43</v>
      </c>
      <c r="C30" s="21">
        <v>260852</v>
      </c>
      <c r="D30" s="21">
        <v>7842</v>
      </c>
      <c r="E30" s="21"/>
      <c r="F30" s="21">
        <f>+'[1]B3-nst'!$T$19+'[1]B3-nst'!$T$102</f>
        <v>13713</v>
      </c>
      <c r="G30" s="21">
        <v>368</v>
      </c>
      <c r="H30" s="21"/>
      <c r="I30" s="21"/>
      <c r="J30" s="21"/>
      <c r="K30" s="21">
        <f>+'[1]B3-nst'!$T$28+'[1]B3-nst'!$T$107+15000</f>
        <v>119232</v>
      </c>
      <c r="L30" s="21">
        <f>+K30-M30-15000</f>
        <v>101530</v>
      </c>
      <c r="M30" s="21">
        <v>2702</v>
      </c>
      <c r="N30" s="21">
        <v>500</v>
      </c>
      <c r="O30" s="21"/>
      <c r="P30" s="7"/>
      <c r="Q30" s="6"/>
      <c r="R30" s="15"/>
      <c r="S30" s="15"/>
      <c r="T30" s="15"/>
    </row>
  </sheetData>
  <mergeCells count="22">
    <mergeCell ref="L5:M5"/>
    <mergeCell ref="G5:G7"/>
    <mergeCell ref="H5:H7"/>
    <mergeCell ref="I5:I7"/>
    <mergeCell ref="J5:J7"/>
    <mergeCell ref="K5:K7"/>
    <mergeCell ref="N1:O1"/>
    <mergeCell ref="N5:N7"/>
    <mergeCell ref="O5:O7"/>
    <mergeCell ref="P5:P7"/>
    <mergeCell ref="Q5:Q7"/>
    <mergeCell ref="A2:P2"/>
    <mergeCell ref="A3:P3"/>
    <mergeCell ref="A4:P4"/>
    <mergeCell ref="A5:A7"/>
    <mergeCell ref="B5:B7"/>
    <mergeCell ref="C5:C7"/>
    <mergeCell ref="D5:D7"/>
    <mergeCell ref="E5:E7"/>
    <mergeCell ref="F5:F7"/>
    <mergeCell ref="L6:L7"/>
    <mergeCell ref="M6:M7"/>
  </mergeCells>
  <printOptions horizontalCentered="1"/>
  <pageMargins left="0.31496062992125984" right="0.19685039370078741" top="0.39370078740157483" bottom="0.59055118110236227" header="0.23622047244094491" footer="0.19685039370078741"/>
  <pageSetup paperSize="9" scale="56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KH 2025 B52</vt:lpstr>
      <vt:lpstr>'KH 2025 B52'!Print_Area</vt:lpstr>
      <vt:lpstr>'KH 2025 B52'!Print_Titles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nguyenphuongstc@gmail.com</dc:creator>
  <cp:lastModifiedBy>Admin</cp:lastModifiedBy>
  <cp:lastPrinted>2026-01-12T04:57:52Z</cp:lastPrinted>
  <dcterms:created xsi:type="dcterms:W3CDTF">2024-12-18T03:05:04Z</dcterms:created>
  <dcterms:modified xsi:type="dcterms:W3CDTF">2026-01-12T21:54:10Z</dcterms:modified>
</cp:coreProperties>
</file>